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antoyo/Downloads/3ER TRIMESTRE 2018/DIF/Cuenta Publica/04_INFORMACION ADICIONAL OBLIGATORIA/"/>
    </mc:Choice>
  </mc:AlternateContent>
  <xr:revisionPtr revIDLastSave="0" documentId="8_{89792E36-DFA3-944C-9CD3-FC9147597E51}" xr6:coauthVersionLast="34" xr6:coauthVersionMax="34" xr10:uidLastSave="{00000000-0000-0000-0000-000000000000}"/>
  <bookViews>
    <workbookView xWindow="0" yWindow="460" windowWidth="20500" windowHeight="7880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F6a!$A$3:$G$155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  <c r="G23" i="1" s="1"/>
  <c r="E23" i="1"/>
  <c r="F23" i="1"/>
  <c r="G152" i="1" l="1"/>
  <c r="G151" i="1"/>
  <c r="G150" i="1"/>
  <c r="G149" i="1"/>
  <c r="G148" i="1"/>
  <c r="G147" i="1"/>
  <c r="G146" i="1"/>
  <c r="F145" i="1"/>
  <c r="E145" i="1"/>
  <c r="G145" i="1" s="1"/>
  <c r="D145" i="1"/>
  <c r="C145" i="1"/>
  <c r="B145" i="1"/>
  <c r="G144" i="1"/>
  <c r="G143" i="1"/>
  <c r="G142" i="1"/>
  <c r="F141" i="1"/>
  <c r="F79" i="1" s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G80" i="1" s="1"/>
  <c r="F80" i="1"/>
  <c r="E80" i="1"/>
  <c r="D80" i="1"/>
  <c r="C80" i="1"/>
  <c r="B80" i="1"/>
  <c r="D79" i="1"/>
  <c r="B79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F53" i="1"/>
  <c r="E53" i="1"/>
  <c r="D53" i="1"/>
  <c r="G53" i="1" s="1"/>
  <c r="C53" i="1"/>
  <c r="B53" i="1"/>
  <c r="F43" i="1"/>
  <c r="E43" i="1"/>
  <c r="D43" i="1"/>
  <c r="C43" i="1"/>
  <c r="B43" i="1"/>
  <c r="F33" i="1"/>
  <c r="E33" i="1"/>
  <c r="D33" i="1"/>
  <c r="C33" i="1"/>
  <c r="B33" i="1"/>
  <c r="F13" i="1"/>
  <c r="E13" i="1"/>
  <c r="D13" i="1"/>
  <c r="C13" i="1"/>
  <c r="B13" i="1"/>
  <c r="G5" i="1"/>
  <c r="F5" i="1"/>
  <c r="E5" i="1"/>
  <c r="D5" i="1"/>
  <c r="C5" i="1"/>
  <c r="B5" i="1"/>
  <c r="C79" i="1" l="1"/>
  <c r="E79" i="1"/>
  <c r="G108" i="1"/>
  <c r="G128" i="1"/>
  <c r="G98" i="1"/>
  <c r="G118" i="1"/>
  <c r="G43" i="1"/>
  <c r="B4" i="1"/>
  <c r="B154" i="1" s="1"/>
  <c r="G13" i="1"/>
  <c r="F4" i="1"/>
  <c r="F154" i="1" s="1"/>
  <c r="G33" i="1"/>
  <c r="D4" i="1"/>
  <c r="D154" i="1" s="1"/>
  <c r="C4" i="1"/>
  <c r="C154" i="1" s="1"/>
  <c r="E4" i="1"/>
  <c r="E154" i="1" s="1"/>
  <c r="G70" i="1"/>
  <c r="G88" i="1"/>
  <c r="G79" i="1" s="1"/>
  <c r="G4" i="1" l="1"/>
  <c r="G154" i="1" s="1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<sst xmlns="http://schemas.openxmlformats.org/spreadsheetml/2006/main" count="159" uniqueCount="86">
  <si>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</si>
  <si>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</si>
  <si>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</si>
  <si>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</si>
  <si>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</si>
  <si>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</si>
  <si>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</si>
  <si>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</si>
  <si>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</si>
  <si>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</si>
  <si>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</si>
  <si>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</si>
  <si>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</si>
  <si>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</si>
  <si>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</si>
  <si>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</si>
  <si>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</si>
  <si>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</si>
  <si>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</si>
  <si>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</si>
  <si>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</si>
  <si>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</si>
  <si>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</si>
  <si>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</si>
  <si>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</si>
  <si>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</si>
  <si>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</si>
  <si>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</si>
  <si>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</si>
  <si>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</si>
  <si>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</si>
  <si>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</si>
  <si>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</si>
  <si>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</si>
  <si>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</si>
  <si>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</si>
  <si>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</si>
  <si>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</si>
  <si>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</si>
  <si>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</si>
  <si>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</si>
  <si>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</si>
  <si>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</si>
  <si>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</si>
  <si>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</si>
  <si>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</si>
  <si>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</si>
  <si>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</si>
  <si>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</si>
  <si>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</si>
  <si>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</si>
  <si>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</si>
  <si>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</si>
  <si>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</si>
  <si>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</si>
  <si>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</si>
  <si>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</si>
  <si>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</si>
  <si>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</si>
  <si>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</si>
  <si>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</si>
  <si>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</si>
  <si>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</si>
  <si>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</si>
  <si>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</si>
  <si>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</si>
  <si>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</si>
  <si>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</si>
  <si>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</si>
  <si>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</si>
  <si>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</si>
  <si>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</si>
  <si>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</si>
  <si>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</si>
  <si>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</si>
  <si>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</si>
  <si>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</si>
  <si>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</si>
  <si>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</si>
  <si>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</si>
  <si>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</si>
  <si>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</si>
  <si>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</si>
  <si>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</si>
  <si>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</si>
  <si>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Estado Analítico del Ejercicio del Presupuesto de Egresos Detallado - LDF
Clasificación por Objeto del Gasto (Capítulo y Concepto)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</si>
</sst>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16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7" fillId="0" borderId="0"/>
    <xf numFmtId="0" fontId="1" fillId="9" borderId="15" applyNumberFormat="0" applyFont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4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5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 xr:uid="{00000000-0005-0000-0000-00001F000000}"/>
    <cellStyle name="Incorrecto" xfId="8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9" builtinId="28" customBuiltin="1"/>
    <cellStyle name="Normal" xfId="0" builtinId="0"/>
    <cellStyle name="Normal 2" xfId="1" xr:uid="{00000000-0005-0000-0000-000028000000}"/>
    <cellStyle name="Normal 2 2" xfId="49" xr:uid="{00000000-0005-0000-0000-000029000000}"/>
    <cellStyle name="Normal 2 3" xfId="57" xr:uid="{00000000-0005-0000-0000-00002A000000}"/>
    <cellStyle name="Normal 2 4" xfId="48" xr:uid="{00000000-0005-0000-0000-00002B000000}"/>
    <cellStyle name="Normal 3" xfId="50" xr:uid="{00000000-0005-0000-0000-00002C000000}"/>
    <cellStyle name="Normal 4" xfId="51" xr:uid="{00000000-0005-0000-0000-00002D000000}"/>
    <cellStyle name="Normal 4 2" xfId="52" xr:uid="{00000000-0005-0000-0000-00002E000000}"/>
    <cellStyle name="Normal 5" xfId="53" xr:uid="{00000000-0005-0000-0000-00002F000000}"/>
    <cellStyle name="Normal 5 2" xfId="54" xr:uid="{00000000-0005-0000-0000-000030000000}"/>
    <cellStyle name="Normal 6" xfId="55" xr:uid="{00000000-0005-0000-0000-000031000000}"/>
    <cellStyle name="Normal 6 2" xfId="56" xr:uid="{00000000-0005-0000-0000-000032000000}"/>
    <cellStyle name="Notas 2" xfId="58" xr:uid="{00000000-0005-0000-0000-000033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tabSelected="1" workbookViewId="0">
      <selection activeCell="A4" sqref="A4"/>
    </sheetView>
  </sheetViews>
  <sheetFormatPr baseColWidth="10" defaultColWidth="12" defaultRowHeight="13"/>
  <cols>
    <col min="1" max="1" width="90.796875" style="1" customWidth="1"/>
    <col min="2" max="7" width="16.796875" style="1" customWidth="1"/>
    <col min="8" max="16384" width="12" style="1"/>
  </cols>
  <sheetData>
    <row r="1" spans="1:7" ht="81" customHeight="1">
      <c r="A1" s="22" t="s">
        <v>85</v>
      </c>
      <c r="B1" s="23"/>
      <c r="C1" s="23"/>
      <c r="D1" s="23"/>
      <c r="E1" s="23"/>
      <c r="F1" s="23"/>
      <c r="G1" s="24"/>
    </row>
    <row r="2" spans="1:7">
      <c r="A2" s="2"/>
      <c r="B2" s="25" t="s">
        <v>0</v>
      </c>
      <c r="C2" s="25"/>
      <c r="D2" s="25"/>
      <c r="E2" s="25"/>
      <c r="F2" s="25"/>
      <c r="G2" s="2"/>
    </row>
    <row r="3" spans="1:7" ht="2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14695185.32</v>
      </c>
      <c r="C4" s="7">
        <f t="shared" ref="C4:G4" si="0">C5+C13+C23+C33+C43+C53+C57+C66+C70</f>
        <v>2183968.65</v>
      </c>
      <c r="D4" s="7">
        <f t="shared" si="0"/>
        <v>16879153.969999999</v>
      </c>
      <c r="E4" s="7">
        <f t="shared" si="0"/>
        <v>14455172.259999998</v>
      </c>
      <c r="F4" s="7">
        <f t="shared" si="0"/>
        <v>14387789.629999997</v>
      </c>
      <c r="G4" s="7">
        <f t="shared" si="0"/>
        <v>2423981.71</v>
      </c>
    </row>
    <row r="5" spans="1:7">
      <c r="A5" s="8" t="s">
        <v>9</v>
      </c>
      <c r="B5" s="9">
        <f>SUM(B6:B12)</f>
        <v>11382726.34</v>
      </c>
      <c r="C5" s="9">
        <f t="shared" ref="C5:G5" si="1">SUM(C6:C12)</f>
        <v>146504.99</v>
      </c>
      <c r="D5" s="9">
        <f t="shared" si="1"/>
        <v>11529231.33</v>
      </c>
      <c r="E5" s="9">
        <f t="shared" si="1"/>
        <v>11416327.449999999</v>
      </c>
      <c r="F5" s="9">
        <f t="shared" si="1"/>
        <v>11416327.449999999</v>
      </c>
      <c r="G5" s="9">
        <f t="shared" si="1"/>
        <v>112903.88</v>
      </c>
    </row>
    <row r="6" spans="1:7">
      <c r="A6" s="10" t="s">
        <v>10</v>
      </c>
      <c r="B6" s="11">
        <v>4496389.95</v>
      </c>
      <c r="C6" s="11">
        <v>-83986.8</v>
      </c>
      <c r="D6" s="11">
        <v>4412403.1500000004</v>
      </c>
      <c r="E6" s="11">
        <v>4405718.42</v>
      </c>
      <c r="F6" s="11">
        <v>4405718.42</v>
      </c>
      <c r="G6" s="11">
        <v>6684.73</v>
      </c>
    </row>
    <row r="7" spans="1:7">
      <c r="A7" s="10" t="s">
        <v>11</v>
      </c>
      <c r="B7" s="11">
        <v>3337241.34</v>
      </c>
      <c r="C7" s="11">
        <v>231019.18</v>
      </c>
      <c r="D7" s="11">
        <v>3568260.52</v>
      </c>
      <c r="E7" s="11">
        <v>3566946.06</v>
      </c>
      <c r="F7" s="11">
        <v>3566946.06</v>
      </c>
      <c r="G7" s="11">
        <v>1314.46</v>
      </c>
    </row>
    <row r="8" spans="1:7">
      <c r="A8" s="10" t="s">
        <v>12</v>
      </c>
      <c r="B8" s="11">
        <v>1457070.72</v>
      </c>
      <c r="C8" s="11">
        <v>29325.62</v>
      </c>
      <c r="D8" s="11">
        <v>1486396.34</v>
      </c>
      <c r="E8" s="11">
        <v>1434654.51</v>
      </c>
      <c r="F8" s="11">
        <v>1434654.51</v>
      </c>
      <c r="G8" s="11">
        <v>51741.83</v>
      </c>
    </row>
    <row r="9" spans="1:7">
      <c r="A9" s="10" t="s">
        <v>13</v>
      </c>
      <c r="B9" s="11">
        <v>40000</v>
      </c>
      <c r="C9" s="11">
        <v>0</v>
      </c>
      <c r="D9" s="11">
        <v>40000</v>
      </c>
      <c r="E9" s="11">
        <v>25651.08</v>
      </c>
      <c r="F9" s="11">
        <v>25651.08</v>
      </c>
      <c r="G9" s="11">
        <v>14348.92</v>
      </c>
    </row>
    <row r="10" spans="1:7">
      <c r="A10" s="10" t="s">
        <v>14</v>
      </c>
      <c r="B10" s="11">
        <v>2052024.33</v>
      </c>
      <c r="C10" s="11">
        <v>-29853.01</v>
      </c>
      <c r="D10" s="11">
        <v>2022171.32</v>
      </c>
      <c r="E10" s="11">
        <v>1983357.38</v>
      </c>
      <c r="F10" s="11">
        <v>1983357.38</v>
      </c>
      <c r="G10" s="11">
        <v>38813.94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>
      <c r="A13" s="8" t="s">
        <v>17</v>
      </c>
      <c r="B13" s="9">
        <f>SUM(B14:B22)</f>
        <v>859331.88</v>
      </c>
      <c r="C13" s="9">
        <f t="shared" ref="C13:F13" si="2">SUM(C14:C22)</f>
        <v>119265.25</v>
      </c>
      <c r="D13" s="9">
        <f t="shared" si="2"/>
        <v>978597.13</v>
      </c>
      <c r="E13" s="9">
        <f t="shared" si="2"/>
        <v>795203.75</v>
      </c>
      <c r="F13" s="9">
        <f t="shared" si="2"/>
        <v>789424.12</v>
      </c>
      <c r="G13" s="9">
        <f t="shared" ref="G13:G76" si="3">D13-E13</f>
        <v>183393.38</v>
      </c>
    </row>
    <row r="14" spans="1:7">
      <c r="A14" s="10" t="s">
        <v>18</v>
      </c>
      <c r="B14" s="11">
        <v>259000</v>
      </c>
      <c r="C14" s="11">
        <v>-20279.61</v>
      </c>
      <c r="D14" s="11">
        <v>238720.39</v>
      </c>
      <c r="E14" s="11">
        <v>163346.98000000001</v>
      </c>
      <c r="F14" s="11">
        <v>163346.98000000001</v>
      </c>
      <c r="G14" s="11">
        <v>75373.41</v>
      </c>
    </row>
    <row r="15" spans="1:7">
      <c r="A15" s="10" t="s">
        <v>19</v>
      </c>
      <c r="B15" s="11">
        <v>94000</v>
      </c>
      <c r="C15" s="11">
        <v>10597.24</v>
      </c>
      <c r="D15" s="11">
        <v>104597.24</v>
      </c>
      <c r="E15" s="11">
        <v>89717.91</v>
      </c>
      <c r="F15" s="11">
        <v>89717.91</v>
      </c>
      <c r="G15" s="11">
        <v>14879.33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13000</v>
      </c>
      <c r="C17" s="11">
        <v>10436</v>
      </c>
      <c r="D17" s="11">
        <v>23436</v>
      </c>
      <c r="E17" s="11">
        <v>21452.35</v>
      </c>
      <c r="F17" s="11">
        <v>21452.35</v>
      </c>
      <c r="G17" s="11">
        <v>1983.65</v>
      </c>
    </row>
    <row r="18" spans="1:7">
      <c r="A18" s="10" t="s">
        <v>22</v>
      </c>
      <c r="B18" s="11">
        <v>24000</v>
      </c>
      <c r="C18" s="11">
        <v>16633.599999999999</v>
      </c>
      <c r="D18" s="11">
        <v>40633.599999999999</v>
      </c>
      <c r="E18" s="11">
        <v>34833.300000000003</v>
      </c>
      <c r="F18" s="11">
        <v>34833.300000000003</v>
      </c>
      <c r="G18" s="11">
        <v>5800.3</v>
      </c>
    </row>
    <row r="19" spans="1:7">
      <c r="A19" s="10" t="s">
        <v>23</v>
      </c>
      <c r="B19" s="11">
        <v>399331.88</v>
      </c>
      <c r="C19" s="11">
        <v>103396</v>
      </c>
      <c r="D19" s="11">
        <v>502727.88</v>
      </c>
      <c r="E19" s="11">
        <v>447073.96</v>
      </c>
      <c r="F19" s="11">
        <v>441294.33</v>
      </c>
      <c r="G19" s="11">
        <v>55653.919999999998</v>
      </c>
    </row>
    <row r="20" spans="1:7">
      <c r="A20" s="10" t="s">
        <v>24</v>
      </c>
      <c r="B20" s="11">
        <v>28000</v>
      </c>
      <c r="C20" s="11">
        <v>-25104.639999999999</v>
      </c>
      <c r="D20" s="11">
        <v>2895.36</v>
      </c>
      <c r="E20" s="11">
        <v>2895.36</v>
      </c>
      <c r="F20" s="11">
        <v>2895.36</v>
      </c>
      <c r="G20" s="11">
        <v>0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42000</v>
      </c>
      <c r="C22" s="11">
        <v>23586.66</v>
      </c>
      <c r="D22" s="11">
        <v>65586.66</v>
      </c>
      <c r="E22" s="11">
        <v>35883.89</v>
      </c>
      <c r="F22" s="11">
        <v>35883.89</v>
      </c>
      <c r="G22" s="11">
        <v>29702.77</v>
      </c>
    </row>
    <row r="23" spans="1:7">
      <c r="A23" s="8" t="s">
        <v>27</v>
      </c>
      <c r="B23" s="9">
        <f>SUM(B24:B32)</f>
        <v>1384000</v>
      </c>
      <c r="C23" s="9">
        <f t="shared" ref="C23:F23" si="4">SUM(C24:C32)</f>
        <v>74315.050000000017</v>
      </c>
      <c r="D23" s="9">
        <f t="shared" si="4"/>
        <v>1458315.05</v>
      </c>
      <c r="E23" s="9">
        <f t="shared" si="4"/>
        <v>1284687.6599999999</v>
      </c>
      <c r="F23" s="9">
        <f t="shared" si="4"/>
        <v>1254484.6599999999</v>
      </c>
      <c r="G23" s="9">
        <f t="shared" si="3"/>
        <v>173627.39000000013</v>
      </c>
    </row>
    <row r="24" spans="1:7">
      <c r="A24" s="10" t="s">
        <v>28</v>
      </c>
      <c r="B24" s="11">
        <v>252200</v>
      </c>
      <c r="C24" s="11">
        <v>-27910</v>
      </c>
      <c r="D24" s="11">
        <v>224290</v>
      </c>
      <c r="E24" s="11">
        <v>184416.46</v>
      </c>
      <c r="F24" s="11">
        <v>184416.46</v>
      </c>
      <c r="G24" s="11">
        <v>39873.54</v>
      </c>
    </row>
    <row r="25" spans="1:7">
      <c r="A25" s="10" t="s">
        <v>29</v>
      </c>
      <c r="B25" s="11">
        <v>0</v>
      </c>
      <c r="C25" s="11">
        <v>28078</v>
      </c>
      <c r="D25" s="11">
        <v>28078</v>
      </c>
      <c r="E25" s="11">
        <v>25116.19</v>
      </c>
      <c r="F25" s="11">
        <v>25116.19</v>
      </c>
      <c r="G25" s="11">
        <v>2961.81</v>
      </c>
    </row>
    <row r="26" spans="1:7">
      <c r="A26" s="10" t="s">
        <v>30</v>
      </c>
      <c r="B26" s="11">
        <v>53000</v>
      </c>
      <c r="C26" s="11">
        <v>7724.9</v>
      </c>
      <c r="D26" s="11">
        <v>60724.9</v>
      </c>
      <c r="E26" s="11">
        <v>37813.199999999997</v>
      </c>
      <c r="F26" s="11">
        <v>37813.199999999997</v>
      </c>
      <c r="G26" s="11">
        <v>22911.7</v>
      </c>
    </row>
    <row r="27" spans="1:7">
      <c r="A27" s="10" t="s">
        <v>31</v>
      </c>
      <c r="B27" s="11">
        <v>98500</v>
      </c>
      <c r="C27" s="11">
        <v>53553.47</v>
      </c>
      <c r="D27" s="11">
        <v>152053.47</v>
      </c>
      <c r="E27" s="11">
        <v>152053.47</v>
      </c>
      <c r="F27" s="11">
        <v>152053.47</v>
      </c>
      <c r="G27" s="11">
        <v>0</v>
      </c>
    </row>
    <row r="28" spans="1:7">
      <c r="A28" s="10" t="s">
        <v>32</v>
      </c>
      <c r="B28" s="11">
        <v>224000</v>
      </c>
      <c r="C28" s="11">
        <v>94228.2</v>
      </c>
      <c r="D28" s="11">
        <v>318228.2</v>
      </c>
      <c r="E28" s="11">
        <v>264478.36</v>
      </c>
      <c r="F28" s="11">
        <v>264478.36</v>
      </c>
      <c r="G28" s="11">
        <v>53749.84</v>
      </c>
    </row>
    <row r="29" spans="1:7">
      <c r="A29" s="10" t="s">
        <v>33</v>
      </c>
      <c r="B29" s="11">
        <v>10000</v>
      </c>
      <c r="C29" s="11">
        <v>6000</v>
      </c>
      <c r="D29" s="11">
        <v>16000</v>
      </c>
      <c r="E29" s="11">
        <v>6990.22</v>
      </c>
      <c r="F29" s="11">
        <v>6990.22</v>
      </c>
      <c r="G29" s="11">
        <v>9009.7800000000007</v>
      </c>
    </row>
    <row r="30" spans="1:7">
      <c r="A30" s="10" t="s">
        <v>34</v>
      </c>
      <c r="B30" s="11">
        <v>21300</v>
      </c>
      <c r="C30" s="11">
        <v>-16168</v>
      </c>
      <c r="D30" s="11">
        <v>5132</v>
      </c>
      <c r="E30" s="11">
        <v>3432.39</v>
      </c>
      <c r="F30" s="11">
        <v>3432.39</v>
      </c>
      <c r="G30" s="11">
        <v>1699.61</v>
      </c>
    </row>
    <row r="31" spans="1:7">
      <c r="A31" s="10" t="s">
        <v>35</v>
      </c>
      <c r="B31" s="11">
        <v>564500</v>
      </c>
      <c r="C31" s="11">
        <v>-134831.51999999999</v>
      </c>
      <c r="D31" s="11">
        <v>429668.48</v>
      </c>
      <c r="E31" s="11">
        <v>387392.45</v>
      </c>
      <c r="F31" s="11">
        <v>387392.45</v>
      </c>
      <c r="G31" s="11">
        <v>42276.03</v>
      </c>
    </row>
    <row r="32" spans="1:7">
      <c r="A32" s="10" t="s">
        <v>36</v>
      </c>
      <c r="B32" s="11">
        <v>160500</v>
      </c>
      <c r="C32" s="11">
        <v>63640</v>
      </c>
      <c r="D32" s="11">
        <v>224140</v>
      </c>
      <c r="E32" s="11">
        <v>222994.92</v>
      </c>
      <c r="F32" s="11">
        <v>192791.92</v>
      </c>
      <c r="G32" s="11">
        <v>1145.08</v>
      </c>
    </row>
    <row r="33" spans="1:7">
      <c r="A33" s="8" t="s">
        <v>37</v>
      </c>
      <c r="B33" s="9">
        <f>SUM(B34:B42)</f>
        <v>729205.21</v>
      </c>
      <c r="C33" s="9">
        <f t="shared" ref="C33:F33" si="5">SUM(C34:C42)</f>
        <v>-81368.2</v>
      </c>
      <c r="D33" s="9">
        <f t="shared" si="5"/>
        <v>647837.00999999989</v>
      </c>
      <c r="E33" s="9">
        <f t="shared" si="5"/>
        <v>468636.26999999996</v>
      </c>
      <c r="F33" s="9">
        <f t="shared" si="5"/>
        <v>437236.26999999996</v>
      </c>
      <c r="G33" s="9">
        <f t="shared" si="3"/>
        <v>179200.73999999993</v>
      </c>
    </row>
    <row r="34" spans="1:7">
      <c r="A34" s="10" t="s">
        <v>38</v>
      </c>
      <c r="B34" s="11">
        <v>576663.75</v>
      </c>
      <c r="C34" s="11">
        <v>-55428.34</v>
      </c>
      <c r="D34" s="11">
        <v>521235.41</v>
      </c>
      <c r="E34" s="11">
        <v>343204.06</v>
      </c>
      <c r="F34" s="11">
        <v>311804.06</v>
      </c>
      <c r="G34" s="11">
        <v>178031.35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82000</v>
      </c>
      <c r="C37" s="11">
        <v>-33000</v>
      </c>
      <c r="D37" s="11">
        <v>49000</v>
      </c>
      <c r="E37" s="11">
        <v>47831.23</v>
      </c>
      <c r="F37" s="11">
        <v>47831.23</v>
      </c>
      <c r="G37" s="11">
        <v>1168.77</v>
      </c>
    </row>
    <row r="38" spans="1:7">
      <c r="A38" s="10" t="s">
        <v>42</v>
      </c>
      <c r="B38" s="11">
        <v>70541.460000000006</v>
      </c>
      <c r="C38" s="11">
        <v>7060.14</v>
      </c>
      <c r="D38" s="11">
        <v>77601.600000000006</v>
      </c>
      <c r="E38" s="11">
        <v>77600.98</v>
      </c>
      <c r="F38" s="11">
        <v>77600.98</v>
      </c>
      <c r="G38" s="11">
        <v>0.62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f>SUM(B44:B52)</f>
        <v>239921.89</v>
      </c>
      <c r="C43" s="9">
        <f t="shared" ref="C43:F43" si="6">SUM(C44:C52)</f>
        <v>25251.559999999998</v>
      </c>
      <c r="D43" s="9">
        <f t="shared" si="6"/>
        <v>265173.45</v>
      </c>
      <c r="E43" s="9">
        <f t="shared" si="6"/>
        <v>83898.450000000012</v>
      </c>
      <c r="F43" s="9">
        <f t="shared" si="6"/>
        <v>83898.450000000012</v>
      </c>
      <c r="G43" s="9">
        <f t="shared" si="3"/>
        <v>181275</v>
      </c>
    </row>
    <row r="44" spans="1:7">
      <c r="A44" s="10" t="s">
        <v>48</v>
      </c>
      <c r="B44" s="11">
        <v>89921.89</v>
      </c>
      <c r="C44" s="11">
        <v>-57114.69</v>
      </c>
      <c r="D44" s="11">
        <v>32807.199999999997</v>
      </c>
      <c r="E44" s="11">
        <v>27807.200000000001</v>
      </c>
      <c r="F44" s="11">
        <v>27807.200000000001</v>
      </c>
      <c r="G44" s="11">
        <v>5000</v>
      </c>
    </row>
    <row r="45" spans="1:7">
      <c r="A45" s="10" t="s">
        <v>49</v>
      </c>
      <c r="B45" s="11">
        <v>0</v>
      </c>
      <c r="C45" s="11">
        <v>49990.21</v>
      </c>
      <c r="D45" s="11">
        <v>49990.21</v>
      </c>
      <c r="E45" s="11">
        <v>42990.21</v>
      </c>
      <c r="F45" s="11">
        <v>42990.21</v>
      </c>
      <c r="G45" s="11">
        <v>7000</v>
      </c>
    </row>
    <row r="46" spans="1:7">
      <c r="A46" s="10" t="s">
        <v>50</v>
      </c>
      <c r="B46" s="11">
        <v>0</v>
      </c>
      <c r="C46" s="11">
        <v>13101.04</v>
      </c>
      <c r="D46" s="11">
        <v>13101.04</v>
      </c>
      <c r="E46" s="11">
        <v>13101.04</v>
      </c>
      <c r="F46" s="11">
        <v>13101.04</v>
      </c>
      <c r="G46" s="11">
        <v>0</v>
      </c>
    </row>
    <row r="47" spans="1:7">
      <c r="A47" s="10" t="s">
        <v>51</v>
      </c>
      <c r="B47" s="11">
        <v>150000</v>
      </c>
      <c r="C47" s="11">
        <v>19275</v>
      </c>
      <c r="D47" s="11">
        <v>169275</v>
      </c>
      <c r="E47" s="11">
        <v>0</v>
      </c>
      <c r="F47" s="11">
        <v>0</v>
      </c>
      <c r="G47" s="11">
        <v>169275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f>SUM(B54:B56)</f>
        <v>100000</v>
      </c>
      <c r="C53" s="9">
        <f t="shared" ref="C53:F53" si="7">SUM(C54:C56)</f>
        <v>1900000</v>
      </c>
      <c r="D53" s="9">
        <f t="shared" si="7"/>
        <v>2000000</v>
      </c>
      <c r="E53" s="9">
        <f t="shared" si="7"/>
        <v>406418.68</v>
      </c>
      <c r="F53" s="9">
        <f t="shared" si="7"/>
        <v>406418.68</v>
      </c>
      <c r="G53" s="9">
        <f t="shared" si="3"/>
        <v>1593581.32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>
      <c r="A55" s="10" t="s">
        <v>59</v>
      </c>
      <c r="B55" s="11">
        <v>100000</v>
      </c>
      <c r="C55" s="11">
        <v>1900000</v>
      </c>
      <c r="D55" s="11">
        <v>2000000</v>
      </c>
      <c r="E55" s="11">
        <v>406418.68</v>
      </c>
      <c r="F55" s="11">
        <v>406418.68</v>
      </c>
      <c r="G55" s="11">
        <v>1593581.32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si="3"/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3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3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3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3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3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ref="G77" si="11">D77-E77</f>
        <v>0</v>
      </c>
    </row>
    <row r="78" spans="1:7" ht="5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14695185.32</v>
      </c>
      <c r="C154" s="13">
        <f t="shared" ref="C154:G154" si="24">C4+C79</f>
        <v>2183968.65</v>
      </c>
      <c r="D154" s="13">
        <f t="shared" si="24"/>
        <v>16879153.969999999</v>
      </c>
      <c r="E154" s="13">
        <f t="shared" si="24"/>
        <v>14455172.259999998</v>
      </c>
      <c r="F154" s="13">
        <f t="shared" si="24"/>
        <v>14387789.629999997</v>
      </c>
      <c r="G154" s="13">
        <f t="shared" si="24"/>
        <v>2423981.71</v>
      </c>
    </row>
    <row r="155" spans="1:7" ht="5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Microsoft Office</cp:lastModifiedBy>
  <cp:lastPrinted>2018-02-21T20:23:47Z</cp:lastPrinted>
  <dcterms:created xsi:type="dcterms:W3CDTF">2017-01-11T17:22:36Z</dcterms:created>
  <dcterms:modified xsi:type="dcterms:W3CDTF">2018-11-07T17:34:45Z</dcterms:modified>
</cp:coreProperties>
</file>