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TABILIDAD\2017\CUENTA PUBLICA\12_DICIEMBRE\DIGITAL\"/>
    </mc:Choice>
  </mc:AlternateContent>
  <bookViews>
    <workbookView xWindow="0" yWindow="0" windowWidth="18630" windowHeight="4755" firstSheet="15" activeTab="19"/>
  </bookViews>
  <sheets>
    <sheet name="NOTAS" sheetId="32" r:id="rId1"/>
    <sheet name="ESF-01" sheetId="21" r:id="rId2"/>
    <sheet name="ESF-02" sheetId="24" r:id="rId3"/>
    <sheet name="ESF-03." sheetId="17" r:id="rId4"/>
    <sheet name="ESF-05" sheetId="33" r:id="rId5"/>
    <sheet name="ESF-06" sheetId="34" r:id="rId6"/>
    <sheet name="ESF-07" sheetId="35" r:id="rId7"/>
    <sheet name="ESF-08" sheetId="10" r:id="rId8"/>
    <sheet name="ESF-09" sheetId="23" r:id="rId9"/>
    <sheet name="ESF-10" sheetId="36" r:id="rId10"/>
    <sheet name="ESF-12." sheetId="18" r:id="rId11"/>
    <sheet name="EA-01" sheetId="29" r:id="rId12"/>
    <sheet name="ERA-01" sheetId="11" r:id="rId13"/>
    <sheet name="EA-03." sheetId="12" r:id="rId14"/>
    <sheet name="VHP-01." sheetId="13" r:id="rId15"/>
    <sheet name="VHP-02." sheetId="14" r:id="rId16"/>
    <sheet name="EFE-01" sheetId="15" r:id="rId17"/>
    <sheet name="EFE-02" sheetId="30" r:id="rId18"/>
    <sheet name="CONCILIACION_IG" sheetId="26" r:id="rId19"/>
    <sheet name="CONCILIACION_EG" sheetId="28" r:id="rId20"/>
    <sheet name="Hoja1" sheetId="22" r:id="rId21"/>
  </sheets>
  <calcPr calcId="152511"/>
</workbook>
</file>

<file path=xl/calcChain.xml><?xml version="1.0" encoding="utf-8"?>
<calcChain xmlns="http://schemas.openxmlformats.org/spreadsheetml/2006/main">
  <c r="G34" i="17" l="1"/>
  <c r="F34" i="17"/>
  <c r="E30" i="28" l="1"/>
  <c r="E12" i="28"/>
  <c r="F22" i="30" l="1"/>
  <c r="F21" i="23"/>
  <c r="E21" i="23"/>
  <c r="F49" i="10"/>
  <c r="F14" i="10"/>
  <c r="F28" i="18" l="1"/>
  <c r="E28" i="18" l="1"/>
  <c r="D21" i="23" l="1"/>
  <c r="F30" i="10" l="1"/>
  <c r="E30" i="10"/>
  <c r="D30" i="10"/>
  <c r="H13" i="33"/>
  <c r="I27" i="18" l="1"/>
  <c r="H27" i="18"/>
  <c r="G27" i="18"/>
  <c r="F13" i="30" l="1"/>
  <c r="F26" i="15"/>
  <c r="G26" i="15"/>
  <c r="H26" i="15"/>
  <c r="F28" i="14"/>
  <c r="E28" i="14"/>
  <c r="E23" i="11"/>
  <c r="E31" i="29"/>
  <c r="G28" i="17"/>
  <c r="F28" i="17"/>
  <c r="G22" i="17"/>
  <c r="F22" i="17"/>
  <c r="E13" i="13" l="1"/>
  <c r="F13" i="24"/>
  <c r="G13" i="24"/>
  <c r="H13" i="24"/>
  <c r="I13" i="24"/>
  <c r="J13" i="24"/>
  <c r="F13" i="13" l="1"/>
  <c r="E46" i="10" l="1"/>
  <c r="F46" i="10"/>
  <c r="D46" i="10"/>
  <c r="F12" i="21"/>
  <c r="E23" i="26" l="1"/>
  <c r="E86" i="12" l="1"/>
  <c r="G28" i="14" l="1"/>
  <c r="F16" i="17" l="1"/>
  <c r="E38" i="28" l="1"/>
  <c r="G16" i="17" l="1"/>
  <c r="F86" i="12" l="1"/>
  <c r="E14" i="10" l="1"/>
  <c r="E49" i="10" s="1"/>
  <c r="D14" i="10"/>
  <c r="D49" i="10" s="1"/>
  <c r="G28" i="18" l="1"/>
  <c r="H28" i="18"/>
  <c r="I28" i="18"/>
</calcChain>
</file>

<file path=xl/sharedStrings.xml><?xml version="1.0" encoding="utf-8"?>
<sst xmlns="http://schemas.openxmlformats.org/spreadsheetml/2006/main" count="768" uniqueCount="515">
  <si>
    <t>SALDO INICIAL</t>
  </si>
  <si>
    <t>SALDO FINAL</t>
  </si>
  <si>
    <t>FLUJO</t>
  </si>
  <si>
    <t>CRITERIO</t>
  </si>
  <si>
    <t>Edificación no habitacional</t>
  </si>
  <si>
    <t>Muebles de oficina y estantería</t>
  </si>
  <si>
    <t>Camaras fotograficas y de video</t>
  </si>
  <si>
    <t>Automóviles y camiones</t>
  </si>
  <si>
    <t>INGRESOS</t>
  </si>
  <si>
    <t>MONTO</t>
  </si>
  <si>
    <t>CARACTERISTICAS</t>
  </si>
  <si>
    <t>GUARDERIA CADI</t>
  </si>
  <si>
    <t>TERAPIA FISICA</t>
  </si>
  <si>
    <t>TERAPIA DE LENGUAJE</t>
  </si>
  <si>
    <t>CONSULTA MEDICA</t>
  </si>
  <si>
    <t>CONSULTA PSICOLOGICA</t>
  </si>
  <si>
    <t>GASTOS</t>
  </si>
  <si>
    <t>%GASTO</t>
  </si>
  <si>
    <t>EXPLICACION</t>
  </si>
  <si>
    <t>Sueldos Base</t>
  </si>
  <si>
    <t>Honorarios asimilados</t>
  </si>
  <si>
    <t>Materiales y útiles de oficina</t>
  </si>
  <si>
    <t>Servicio telefonía tradicional</t>
  </si>
  <si>
    <t>PATRIMONIO CONTRIBUIDO</t>
  </si>
  <si>
    <t>INICIAL</t>
  </si>
  <si>
    <t>FINAL</t>
  </si>
  <si>
    <t>MODIFICACION</t>
  </si>
  <si>
    <t>TIPO</t>
  </si>
  <si>
    <t>NATURALEZA</t>
  </si>
  <si>
    <t>PATRIMONIO INICIAL</t>
  </si>
  <si>
    <t>PATRIMONIO GENERADO</t>
  </si>
  <si>
    <t>VHP-02 PATRIMONIO GENERADO</t>
  </si>
  <si>
    <t>RESULTADO DEL EJERCICIO 2007</t>
  </si>
  <si>
    <t>RESULTADO DEL EJERCICIO 2009</t>
  </si>
  <si>
    <t>RESULTADO DEL EJERCICIO 2010</t>
  </si>
  <si>
    <t>RESULTADO DEL EJERCICIO 2011</t>
  </si>
  <si>
    <t>BBVA B REC EST 0146093485</t>
  </si>
  <si>
    <t>BBVA B REC MPAL 0146094619</t>
  </si>
  <si>
    <t>BBVA B REC. PROP 0146094988</t>
  </si>
  <si>
    <t>BNMX REC MPAL 885912</t>
  </si>
  <si>
    <t>BNMX REC ALIM 886439</t>
  </si>
  <si>
    <t>CONSULTA MEDICA ESPECIALISTA</t>
  </si>
  <si>
    <t>APLICACION DE REMANENTE RE12</t>
  </si>
  <si>
    <t>BBVA B ALIMEN 0192914123</t>
  </si>
  <si>
    <t>BBVA B PENSIONES 0192904586</t>
  </si>
  <si>
    <t>BBVA B RP ESTAC 0193672336</t>
  </si>
  <si>
    <t>Equipo de audio y de video</t>
  </si>
  <si>
    <t xml:space="preserve">SISTEMA PARA  EL DESARROLLO INTEGRAL DE LA FAMILIA </t>
  </si>
  <si>
    <t>NOTAS A LOS ESTADOS FINANCIEROS</t>
  </si>
  <si>
    <t>BIENES MUEBLES E INMUEBLES (ESF-08)</t>
  </si>
  <si>
    <t xml:space="preserve">     Bajo protesta de decir verdad declaramos que los Estados Financieros y sus notas, son razonablemente correctos y son responsabilidad del emisor.</t>
  </si>
  <si>
    <t>INGRESOS (ERA-01)</t>
  </si>
  <si>
    <t>PATRIMONIO CONTRIBUIDO (VHP-01)</t>
  </si>
  <si>
    <t>PATRIMONIO GENERADO (VHP-02)</t>
  </si>
  <si>
    <t>FLUJO EFECTIVO (EFE-01)</t>
  </si>
  <si>
    <t>CONTRIBUCIONES POR RECUPERAR CORTO PLAZO  (ESF-03)</t>
  </si>
  <si>
    <t>1123 DEUDORES DIVERSOS POR COBRAR A CORTO PLAZO</t>
  </si>
  <si>
    <t>CUENTA</t>
  </si>
  <si>
    <t>NOMBRE DE LA CUENTA</t>
  </si>
  <si>
    <t>IMPORTE</t>
  </si>
  <si>
    <t>A 90 días</t>
  </si>
  <si>
    <t>A 180 días</t>
  </si>
  <si>
    <t>A 365 días</t>
  </si>
  <si>
    <t>+ 365 días</t>
  </si>
  <si>
    <t>CARACTERÍSTICAS</t>
  </si>
  <si>
    <t>ESTATUS DEL ADEUDO</t>
  </si>
  <si>
    <t xml:space="preserve">TOTAL </t>
  </si>
  <si>
    <t>MONTO PARCIAL</t>
  </si>
  <si>
    <t>BBVA FONDOS INV 2043715892</t>
  </si>
  <si>
    <t>TOTAL INVERSIONES FINANCIERAS</t>
  </si>
  <si>
    <t>ERA-01 TOTAL</t>
  </si>
  <si>
    <t>ERA-03 TOTAL</t>
  </si>
  <si>
    <t>VHP-01 TOTAL</t>
  </si>
  <si>
    <t>VHP-02 Total</t>
  </si>
  <si>
    <t>EFE-01 TOTAL</t>
  </si>
  <si>
    <t>BBVA DISCAPA 0194232453</t>
  </si>
  <si>
    <t>FONDOS/ INVERSIONES FINANCIERAS (ESF-01)</t>
  </si>
  <si>
    <t>BBVA REC MPAL 2014  0194896300</t>
  </si>
  <si>
    <t>Otros impuestos y derechos</t>
  </si>
  <si>
    <t>TAXI DISCAPACIDAD</t>
  </si>
  <si>
    <t>Servicio de energía eléctrica</t>
  </si>
  <si>
    <t>RESULTADO DEL EJERCICIO 2013</t>
  </si>
  <si>
    <t>APLICACION DE REMANENTE RE13</t>
  </si>
  <si>
    <t>Licencias informaticas e intelectuales</t>
  </si>
  <si>
    <t>INTANGIBLES Y DIFERIDOS (ESF-09)</t>
  </si>
  <si>
    <t>OTROS INGRESOS</t>
  </si>
  <si>
    <t>1124    INGRESOS POR RECUPERAR A CORTO PLAZO</t>
  </si>
  <si>
    <t>1122 CUENTAS  POR COBRAR A CORTO PLAZO</t>
  </si>
  <si>
    <t>CUENTAS POR COBRAR A CORTO PLAZO (ESF-02)</t>
  </si>
  <si>
    <t>DEL MUNICIPIO DE COMONFORT, GTO.</t>
  </si>
  <si>
    <t>ESF-08 TOTAL</t>
  </si>
  <si>
    <t>Amort Acum Licencias informaticas</t>
  </si>
  <si>
    <t>NOMBRE CUENTA</t>
  </si>
  <si>
    <t>Subsidio al Empleo</t>
  </si>
  <si>
    <t>Gastos por Comprobar</t>
  </si>
  <si>
    <t>Fondo Fijo</t>
  </si>
  <si>
    <t>1230 BIENES INMUEBLES, INFRAESTRUCTURA Y CONSTRUCCIONES EN PROCESO</t>
  </si>
  <si>
    <t>Trabajos de acabados en edificaciones y otros trab</t>
  </si>
  <si>
    <t xml:space="preserve"> BIENES MUEBLES</t>
  </si>
  <si>
    <t>DEPRECIACION ACUMULADA DE BIENES MUEBLES E INMUEBLES</t>
  </si>
  <si>
    <t>1250   ACTIVOS INTANGIBLES</t>
  </si>
  <si>
    <t>NOMBRE</t>
  </si>
  <si>
    <t>1265 AMORTIZACION ACUMULADA DE LOS ACTIVOS INTANGIBLES</t>
  </si>
  <si>
    <t>RESULTADO DE EJERCICIOS ANTERI</t>
  </si>
  <si>
    <t>RESULTADO DEL EJERCICIO 2014</t>
  </si>
  <si>
    <t>4. Ingresos Contables (4 = 1 + 2 - 3)</t>
  </si>
  <si>
    <t>Otros ingresos presupuestarios no contables</t>
  </si>
  <si>
    <t>Ingresos derivados de financiamientos</t>
  </si>
  <si>
    <t>00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</si>
  <si>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</si>
  <si>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</si>
  <si>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</si>
  <si>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</si>
  <si>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</si>
  <si>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</si>
  <si>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</si>
  <si>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</si>
  <si>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</si>
  <si>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</si>
  <si>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</si>
  <si>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</si>
  <si>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</si>
  <si>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</si>
  <si>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</si>
  <si>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</si>
  <si>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</si>
  <si>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</si>
  <si>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</si>
  <si>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5800-6100-6300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</si>
  <si>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</si>
  <si>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</si>
  <si>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</si>
  <si>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</si>
  <si>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</si>
  <si>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</si>
  <si>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</si>
  <si>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</si>
  <si>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</si>
  <si>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</si>
  <si>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</si>
  <si>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</si>
  <si>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</si>
  <si>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</si>
  <si>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</si>
  <si>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</si>
  <si>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</si>
  <si>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</si>
  <si>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</si>
  <si>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CONCILIACION ENTRE LOS INGRESOS PRESUPUESTALES Y CONTABLES</t>
  </si>
  <si>
    <t>CONCILIACION ENTRE LOS GASTOS PRESUPUESTALES Y CONTABLES</t>
  </si>
  <si>
    <t xml:space="preserve"> BIENES INMUEBLES</t>
  </si>
  <si>
    <t>ESTACIONAMIENTO</t>
  </si>
  <si>
    <t>Radiolocalización</t>
  </si>
  <si>
    <t>TOTAL</t>
  </si>
  <si>
    <t>Seguro de bienes patrimoniales</t>
  </si>
  <si>
    <t>BNMX REC PROP 888245</t>
  </si>
  <si>
    <t>Instrumentos médicos</t>
  </si>
  <si>
    <t>Amort Acum Licencias Software</t>
  </si>
  <si>
    <t>Seguros</t>
  </si>
  <si>
    <t>RESULTADO DEL EJERCICIO 2015</t>
  </si>
  <si>
    <t>Impuesto sobre nóminas</t>
  </si>
  <si>
    <t>Proveedores por pagar CP</t>
  </si>
  <si>
    <t>BAJA AF</t>
  </si>
  <si>
    <t>Equipos menores de oficina</t>
  </si>
  <si>
    <t>Servicios legales</t>
  </si>
  <si>
    <t>Pensiones</t>
  </si>
  <si>
    <t>RESULTADO DEL EJERCICIO 2016</t>
  </si>
  <si>
    <t>1121     INVERSIONES FINANCIERAS A CORTO PLAZO</t>
  </si>
  <si>
    <t>0112100001</t>
  </si>
  <si>
    <t>BBVA FDOS/BMERGOB 2047386885</t>
  </si>
  <si>
    <t>NO APLICA</t>
  </si>
  <si>
    <t>0112300001</t>
  </si>
  <si>
    <t>Funcionarios y empleados</t>
  </si>
  <si>
    <t>0112300003</t>
  </si>
  <si>
    <t>0112300009</t>
  </si>
  <si>
    <t>Financiamientos</t>
  </si>
  <si>
    <t>1125    DEUDORES POR ANTICIPOS DE TESORERÍA A CORTO PLAZO</t>
  </si>
  <si>
    <t>0112500001</t>
  </si>
  <si>
    <t>1129    OTROS DERECHOS A RECIBIR EFECTIVO O EQUIVALENTES A CORTO PLAZO</t>
  </si>
  <si>
    <t>0112900001</t>
  </si>
  <si>
    <t>Otros deudores</t>
  </si>
  <si>
    <t>0123626221</t>
  </si>
  <si>
    <t>0123696291</t>
  </si>
  <si>
    <t>0124115111</t>
  </si>
  <si>
    <t>0124125121</t>
  </si>
  <si>
    <t>Muebles excepto de oficina y estantería</t>
  </si>
  <si>
    <t>0124135151</t>
  </si>
  <si>
    <t>Computadoras y equipo periférico</t>
  </si>
  <si>
    <t>0124195191</t>
  </si>
  <si>
    <t>Otros mobiliarios y equipos de administración</t>
  </si>
  <si>
    <t>0124215211</t>
  </si>
  <si>
    <t>0124235231</t>
  </si>
  <si>
    <t>0124295291</t>
  </si>
  <si>
    <t>Otro mobiliario y equipo educacional y recreativo</t>
  </si>
  <si>
    <t>0124315311</t>
  </si>
  <si>
    <t>Equipo para uso médico dental y para laboratorio</t>
  </si>
  <si>
    <t>0124325321</t>
  </si>
  <si>
    <t>0124415411</t>
  </si>
  <si>
    <t>0124645641</t>
  </si>
  <si>
    <t>Sistemas de aire acondicionado calefacción y refr</t>
  </si>
  <si>
    <t>0124675671</t>
  </si>
  <si>
    <t>Herramientas y maquinas  herramienta</t>
  </si>
  <si>
    <t>0126305121</t>
  </si>
  <si>
    <t>0126305151</t>
  </si>
  <si>
    <t>0126305191</t>
  </si>
  <si>
    <t>0126305211</t>
  </si>
  <si>
    <t>0126305231</t>
  </si>
  <si>
    <t>0126305291</t>
  </si>
  <si>
    <t>0126305311</t>
  </si>
  <si>
    <t>0126305321</t>
  </si>
  <si>
    <t>0126305411</t>
  </si>
  <si>
    <t>0126305641</t>
  </si>
  <si>
    <t>0126305111</t>
  </si>
  <si>
    <t>INTANGIBLES Y DIFERIDOS (ESF-12)</t>
  </si>
  <si>
    <t>2110    CUENTAS POR PAGAR A CORTO PLAZO</t>
  </si>
  <si>
    <t>0211200001</t>
  </si>
  <si>
    <t>0211200163</t>
  </si>
  <si>
    <t>PASIVOS CAPITULO 3000 AL CIERRE 2016</t>
  </si>
  <si>
    <t>0211700001</t>
  </si>
  <si>
    <t>RETENCION DE ISR</t>
  </si>
  <si>
    <t>0211700003</t>
  </si>
  <si>
    <t>RETENCION CEDULAR</t>
  </si>
  <si>
    <t>0211700005</t>
  </si>
  <si>
    <t xml:space="preserve"> ISR ANUAL</t>
  </si>
  <si>
    <t>0211900001</t>
  </si>
  <si>
    <t>Otras ctas por pagar CP</t>
  </si>
  <si>
    <t>INGRESOS (EA-01)</t>
  </si>
  <si>
    <t>4100    INGRESOS DE GESTION</t>
  </si>
  <si>
    <t>0414304301</t>
  </si>
  <si>
    <t>0414304302</t>
  </si>
  <si>
    <t>0414304303</t>
  </si>
  <si>
    <t>0414304305</t>
  </si>
  <si>
    <t>0414304306</t>
  </si>
  <si>
    <t>0414304309</t>
  </si>
  <si>
    <t>0414304311</t>
  </si>
  <si>
    <t>0415900101</t>
  </si>
  <si>
    <t>REDONDEO</t>
  </si>
  <si>
    <t>RENDIMIENTOS BANCARIOS</t>
  </si>
  <si>
    <t>0415905102</t>
  </si>
  <si>
    <t>0415905103</t>
  </si>
  <si>
    <t>EA-01 TOTAL</t>
  </si>
  <si>
    <t>4200  PARTICIPACIONES, APORTACIONES, TRANSFERENCIAS, ASIGNACIONES, SUBSIDIOS Y OTRAS AYUDAS</t>
  </si>
  <si>
    <t>0421300102</t>
  </si>
  <si>
    <t>APOYO  CEMAIV</t>
  </si>
  <si>
    <t>0421300104</t>
  </si>
  <si>
    <t>0422109101</t>
  </si>
  <si>
    <t>TRANSFERENCIAS PARA SERVICIOS PERSONALES</t>
  </si>
  <si>
    <t>0422109102</t>
  </si>
  <si>
    <t>TRANSFERENCIAS PARA MATERIALES Y SUMINISTROS</t>
  </si>
  <si>
    <t>0422109103</t>
  </si>
  <si>
    <t>TRANSFERENCIAS PARA SERVICIOS BASICOS</t>
  </si>
  <si>
    <t>0511101131</t>
  </si>
  <si>
    <t>0511201212</t>
  </si>
  <si>
    <t>0511301311</t>
  </si>
  <si>
    <t>0511301321</t>
  </si>
  <si>
    <t>0511301323</t>
  </si>
  <si>
    <t>0511401441</t>
  </si>
  <si>
    <t>0511501522</t>
  </si>
  <si>
    <t>0511501541</t>
  </si>
  <si>
    <t>0512102111</t>
  </si>
  <si>
    <t>0512102112</t>
  </si>
  <si>
    <t>0512102121</t>
  </si>
  <si>
    <t>0512102151</t>
  </si>
  <si>
    <t>0512102161</t>
  </si>
  <si>
    <t>0512202212</t>
  </si>
  <si>
    <t>0512202213</t>
  </si>
  <si>
    <t>0512402461</t>
  </si>
  <si>
    <t>0512402491</t>
  </si>
  <si>
    <t>0512502541</t>
  </si>
  <si>
    <t>0512602612</t>
  </si>
  <si>
    <t>0512902921</t>
  </si>
  <si>
    <t>0512902961</t>
  </si>
  <si>
    <t>0513103111</t>
  </si>
  <si>
    <t>0513103141</t>
  </si>
  <si>
    <t>0513103152</t>
  </si>
  <si>
    <t>0513103171</t>
  </si>
  <si>
    <t>0513203231</t>
  </si>
  <si>
    <t>0513303311</t>
  </si>
  <si>
    <t>0513303312</t>
  </si>
  <si>
    <t>0513303341</t>
  </si>
  <si>
    <t>0513403411</t>
  </si>
  <si>
    <t>0513403451</t>
  </si>
  <si>
    <t>0513503511</t>
  </si>
  <si>
    <t>0513503551</t>
  </si>
  <si>
    <t>0513503591</t>
  </si>
  <si>
    <t>0513603612</t>
  </si>
  <si>
    <t>0513703751</t>
  </si>
  <si>
    <t>0513803821</t>
  </si>
  <si>
    <t>0513903921</t>
  </si>
  <si>
    <t>0513903981</t>
  </si>
  <si>
    <t>0521204151</t>
  </si>
  <si>
    <t>0521204152</t>
  </si>
  <si>
    <t>0524104411</t>
  </si>
  <si>
    <t>0525104511</t>
  </si>
  <si>
    <t>Prima quinquenal</t>
  </si>
  <si>
    <t>Prima Vacacional</t>
  </si>
  <si>
    <t>Gratificación de fin de año</t>
  </si>
  <si>
    <t>Liquid por indem y sueldos y salarios caídos</t>
  </si>
  <si>
    <t>Prestaciones establecidas por CGT</t>
  </si>
  <si>
    <t>Materiales y útiles de impresión y reproducción</t>
  </si>
  <si>
    <t>Material impreso e información digital</t>
  </si>
  <si>
    <t>Material de limpieza</t>
  </si>
  <si>
    <t>Prod Alim p pers en instalac de depend y ent</t>
  </si>
  <si>
    <t>Prod Alim p población en caso de desastres nat</t>
  </si>
  <si>
    <t>Material eléctrico y electrónico</t>
  </si>
  <si>
    <t>Materiales diversos</t>
  </si>
  <si>
    <t>Materiales accesorios y suministros médicos</t>
  </si>
  <si>
    <t>Combus Lub y aditivos vehículos Serv Pub</t>
  </si>
  <si>
    <t>Refacciones y accesorios menores de edificios</t>
  </si>
  <si>
    <t>Ref y Acces menores de Eq de transporte</t>
  </si>
  <si>
    <t>Servicios de acceso de internet</t>
  </si>
  <si>
    <t>Arrendam de Mobil y Eq de administración</t>
  </si>
  <si>
    <t>Servicios de contabilidad</t>
  </si>
  <si>
    <t>Servicios de capacitación</t>
  </si>
  <si>
    <t>Servicios financieros y bancarios</t>
  </si>
  <si>
    <t>Conservación y mantenimiento de inmuebles</t>
  </si>
  <si>
    <t>Mantto y conserv Veh terrestres aéreos mariti</t>
  </si>
  <si>
    <t>Servicios de jardinería y fumigación</t>
  </si>
  <si>
    <t>Impresión y elaborac public ofic y de informaci</t>
  </si>
  <si>
    <t>Viáticos nac p Serv pub Desemp funciones ofic</t>
  </si>
  <si>
    <t>Gastos de orden social y cultural</t>
  </si>
  <si>
    <t>Transferencias para servicios personales</t>
  </si>
  <si>
    <t>Transferencias para materiales y suministros</t>
  </si>
  <si>
    <t>Gastos relac con activ culturales deport y ayu</t>
  </si>
  <si>
    <t>3100    HACIENDA PÚBLICA/PATRIMONIO CONTRIBUIDO</t>
  </si>
  <si>
    <t>0321000001</t>
  </si>
  <si>
    <t>UTILIDAD/PERDIDA DE EJERCICIO</t>
  </si>
  <si>
    <t>0322000001</t>
  </si>
  <si>
    <t>0322000002</t>
  </si>
  <si>
    <t>0322000003</t>
  </si>
  <si>
    <t>0322000004</t>
  </si>
  <si>
    <t>0322000005</t>
  </si>
  <si>
    <t>0322000006</t>
  </si>
  <si>
    <t>0322000007</t>
  </si>
  <si>
    <t>0322000008</t>
  </si>
  <si>
    <t>0322000009</t>
  </si>
  <si>
    <t>0322000101</t>
  </si>
  <si>
    <t>APLICACION DE REMANENTES DE EJERCICIOS ANTERIORES</t>
  </si>
  <si>
    <t>0322000102</t>
  </si>
  <si>
    <t>0322000103</t>
  </si>
  <si>
    <t>0322000801</t>
  </si>
  <si>
    <t>APLICACION REMANENTE RECURSO MUNICIPAL EJER 2014</t>
  </si>
  <si>
    <t>0322000802</t>
  </si>
  <si>
    <t>APLICACION REMANENTE RECURSO MUNICIPAL EJER 2015</t>
  </si>
  <si>
    <t>0322000803</t>
  </si>
  <si>
    <t>APLICACION REMANENTE RECURSO MUNICIPAL EJER 2013</t>
  </si>
  <si>
    <t>RESULTADO DEL EJERC (AHORRO/DESAHORRO)</t>
  </si>
  <si>
    <t xml:space="preserve"> 1110   FLUJO EFECTIVO</t>
  </si>
  <si>
    <t>BBVA 0110177628 RM 17</t>
  </si>
  <si>
    <t>FLUJO EFECTIVO (EFE-02)</t>
  </si>
  <si>
    <t>1240 Y 1250  BIENES MUEBLES E INTANGIBLES</t>
  </si>
  <si>
    <t>CONCILIACIÓN DEL FLUJO DE EFECTIVO</t>
  </si>
  <si>
    <t>CONCILIACIÓN ENTRE LOS EGRESOS PRESUPUESTARIOS Y LOS GASTOS CONTABLES</t>
  </si>
  <si>
    <t>NOTAS</t>
  </si>
  <si>
    <t>DESCRIPCION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</si>
  <si>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</si>
  <si>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</si>
  <si>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</si>
  <si>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</si>
  <si>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</si>
  <si>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</si>
  <si>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</si>
  <si>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</si>
  <si>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</si>
  <si>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</si>
  <si>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</si>
  <si>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</si>
  <si>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</si>
  <si>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</si>
  <si>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</si>
  <si>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</si>
  <si>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</si>
  <si>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</si>
  <si>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</si>
  <si>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</si>
  <si>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</si>
  <si>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</si>
  <si>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</si>
  <si>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</si>
  <si>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</si>
  <si>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</si>
  <si>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</si>
  <si>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</si>
  <si>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</si>
  <si>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</si>
  <si>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EA-01</t>
  </si>
  <si>
    <t>EA-02</t>
  </si>
  <si>
    <t>EA-03</t>
  </si>
  <si>
    <t>VHP-01</t>
  </si>
  <si>
    <t>VHP-02</t>
  </si>
  <si>
    <t>EFE-01</t>
  </si>
  <si>
    <t>FLUJO DE EFECTIVO</t>
  </si>
  <si>
    <t>EFE-02</t>
  </si>
  <si>
    <t>ADQ. BIENES MUEBLES E INMUEBLES</t>
  </si>
  <si>
    <t>EFE-03</t>
  </si>
  <si>
    <t>Conciliacion_Ig</t>
  </si>
  <si>
    <t>CONCILIACIÓN ENTRE LOS INGRESOS PRESUPUESTARIOS Y CONTABLES</t>
  </si>
  <si>
    <t>Conciliacion_Eg</t>
  </si>
  <si>
    <t>II. DE MEMORIA (DE ORDEN):</t>
  </si>
  <si>
    <t>Memoria</t>
  </si>
  <si>
    <t>CONTABLES</t>
  </si>
  <si>
    <t>PRESUPUESTALES</t>
  </si>
  <si>
    <t>0112300008</t>
  </si>
  <si>
    <t>Adquisicion Mantenimiento y Reposicion</t>
  </si>
  <si>
    <t>1140 INVENTARIOS</t>
  </si>
  <si>
    <t>METODO</t>
  </si>
  <si>
    <t>1140 ALMACENES</t>
  </si>
  <si>
    <t>INVENTARIOS Y ALMACENES (ESF-05)</t>
  </si>
  <si>
    <t xml:space="preserve"> NOMBRE DE LA CUENTA</t>
  </si>
  <si>
    <t xml:space="preserve"> CARACTERISTICAS</t>
  </si>
  <si>
    <t>NOMBRE DEL FIDEICOMISO</t>
  </si>
  <si>
    <t>OBJETO DEL FIDEICOMISO</t>
  </si>
  <si>
    <t>FIDEICOMISOS, MANDATOS Y CONTRATOS ANALOGOS</t>
  </si>
  <si>
    <t>BIENES MUEBLES E INMUEBLES (ESF-06)</t>
  </si>
  <si>
    <t>PARTICIPACIONES Y APORTACIONES DE CAPITAL (ESF-07)</t>
  </si>
  <si>
    <t>PARTICIPACIONES Y APORTACIONES CAPITAL</t>
  </si>
  <si>
    <t>EMPRESA/OPDes</t>
  </si>
  <si>
    <t>METODO DE DEPRECIACION</t>
  </si>
  <si>
    <t>TASA</t>
  </si>
  <si>
    <t>1280 ESTIMACIONES Y DETERIOROS</t>
  </si>
  <si>
    <t>INTANGIBLES Y DIFERIDOS (ESF-10)</t>
  </si>
  <si>
    <t>0211700209</t>
  </si>
  <si>
    <t>PENSIONES CEMAIV/PROCURADURIA</t>
  </si>
  <si>
    <t>0414304307</t>
  </si>
  <si>
    <t>0414304308</t>
  </si>
  <si>
    <t>0416106101</t>
  </si>
  <si>
    <t>0416400401</t>
  </si>
  <si>
    <t>0416800101</t>
  </si>
  <si>
    <t>0417300101</t>
  </si>
  <si>
    <t>0417300201</t>
  </si>
  <si>
    <t>AUDIOMETRIA</t>
  </si>
  <si>
    <t>APARATOS AUDITIVOS</t>
  </si>
  <si>
    <t>DONATIVOS</t>
  </si>
  <si>
    <t>REINTEGRO X REC. ACTIVO</t>
  </si>
  <si>
    <t>RECARGOS</t>
  </si>
  <si>
    <t>EMISION DE CONSTANCIAS</t>
  </si>
  <si>
    <t>SANITARIOS EXPLANADA SMDIF</t>
  </si>
  <si>
    <t>0421300101</t>
  </si>
  <si>
    <t>0421300103</t>
  </si>
  <si>
    <t>0421300105</t>
  </si>
  <si>
    <t>APOYO  CADI</t>
  </si>
  <si>
    <t>APOYO CAIC</t>
  </si>
  <si>
    <t>DESAYUNOS PREESCOLARES Y PRIMARIA</t>
  </si>
  <si>
    <t>APOYO EST PROCURADURIA</t>
  </si>
  <si>
    <t>0511101132</t>
  </si>
  <si>
    <t>Sueldos de confianza</t>
  </si>
  <si>
    <t>0511501592</t>
  </si>
  <si>
    <t>Otras prestaciones</t>
  </si>
  <si>
    <t>0512102141</t>
  </si>
  <si>
    <t>Mat y útiles de tecnologías de la Info y Com</t>
  </si>
  <si>
    <t>0513103121</t>
  </si>
  <si>
    <t>Servicio de gas</t>
  </si>
  <si>
    <t>0513103151</t>
  </si>
  <si>
    <t>Servicio telefonía celular</t>
  </si>
  <si>
    <t>0513503531</t>
  </si>
  <si>
    <t>Instal Rep y mantto de bienes informáticos</t>
  </si>
  <si>
    <t>0421300106</t>
  </si>
  <si>
    <t>APOYO EST PREVERP</t>
  </si>
  <si>
    <t>0512702711</t>
  </si>
  <si>
    <t>Vestuario y uniformes</t>
  </si>
  <si>
    <t>0513203221</t>
  </si>
  <si>
    <t>Arrendamiento de edificios y locales</t>
  </si>
  <si>
    <t>0513203291</t>
  </si>
  <si>
    <t>Otros Arrendamientos</t>
  </si>
  <si>
    <t>0513303361</t>
  </si>
  <si>
    <t>Impresiones doc ofic p prestación de Serv pub</t>
  </si>
  <si>
    <t>0521204154</t>
  </si>
  <si>
    <t>Transf asignaciones subsidios y otras ayudas</t>
  </si>
  <si>
    <t>0211200172</t>
  </si>
  <si>
    <t>PASIVOS CAPITULO 2000 AL CIERRE 2017</t>
  </si>
  <si>
    <t>0211200173</t>
  </si>
  <si>
    <t>PASIVOS CAPITULO 3000 AL CIERRE 2017</t>
  </si>
  <si>
    <t>0211500174</t>
  </si>
  <si>
    <t>PASIVOS CAPITULO 4000 AL CIERRE 2017</t>
  </si>
  <si>
    <t>0211700202</t>
  </si>
  <si>
    <t>RETENCION PENSION</t>
  </si>
  <si>
    <t>0211700207</t>
  </si>
  <si>
    <t>PMO SOFIEXPRESS</t>
  </si>
  <si>
    <t>0421300107</t>
  </si>
  <si>
    <t>CONV AP EST CONTR CCHA CACIBOL</t>
  </si>
  <si>
    <t>GASTOS Y OTRAS PERDIDAS (EA-03)</t>
  </si>
  <si>
    <t>0512102171</t>
  </si>
  <si>
    <t>0512102172</t>
  </si>
  <si>
    <t>0512202214</t>
  </si>
  <si>
    <t>0512902932</t>
  </si>
  <si>
    <t>0512902991</t>
  </si>
  <si>
    <t>0513403471</t>
  </si>
  <si>
    <t>0513503521</t>
  </si>
  <si>
    <t>0551505111</t>
  </si>
  <si>
    <t>0551505121</t>
  </si>
  <si>
    <t>0551505151</t>
  </si>
  <si>
    <t>0551505191</t>
  </si>
  <si>
    <t>0551505211</t>
  </si>
  <si>
    <t>0551505231</t>
  </si>
  <si>
    <t>0551505291</t>
  </si>
  <si>
    <t>0551505311</t>
  </si>
  <si>
    <t>0551505321</t>
  </si>
  <si>
    <t>0551505411</t>
  </si>
  <si>
    <t>0551505641</t>
  </si>
  <si>
    <t>0551705911</t>
  </si>
  <si>
    <t>0551705971</t>
  </si>
  <si>
    <t>Materiales y útiles de enseñanza</t>
  </si>
  <si>
    <t>EQUIPOS MENORES Y UTILES DE ENSEÑANZA</t>
  </si>
  <si>
    <t>Productos alimenticios a personas derivado de prog</t>
  </si>
  <si>
    <t>Ref y Acces de Eq educacional y recreativo</t>
  </si>
  <si>
    <t>Ref y Acces menores otros bienes muebles</t>
  </si>
  <si>
    <t>Fletes y maniobras</t>
  </si>
  <si>
    <t>Instal Rep y mantto  de Mobil y Eq de admon</t>
  </si>
  <si>
    <t>Amort Software</t>
  </si>
  <si>
    <t>Amort Licencias informaticas e intelectuales</t>
  </si>
  <si>
    <t>BBVA REC  REC EST 2014 0194896343</t>
  </si>
  <si>
    <t>1230 BIENES INMUEBLES, INFRAESTRUCTURA Y  CONSTRUCCIONES EN PROCESOS</t>
  </si>
  <si>
    <t>1130 DERECHO A RECIBIR BIENMES O SERVICIOS</t>
  </si>
  <si>
    <t>0113400001</t>
  </si>
  <si>
    <t>Ant Contratistas C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</si>
</sst>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;\-#,##0.00;&quot; &quot;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Garamond"/>
      <family val="2"/>
    </font>
    <font>
      <b/>
      <sz val="18"/>
      <color theme="3"/>
      <name val="Calibri Light"/>
      <family val="2"/>
      <scheme val="maj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8"/>
      <color theme="1"/>
      <name val="Century Gothic"/>
      <family val="2"/>
    </font>
    <font>
      <sz val="8"/>
      <name val="Century Gothic"/>
      <family val="2"/>
    </font>
    <font>
      <b/>
      <sz val="11"/>
      <name val="Century Gothic"/>
      <family val="2"/>
    </font>
    <font>
      <sz val="9"/>
      <name val="Century Gothic"/>
      <family val="2"/>
    </font>
    <font>
      <sz val="9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8"/>
      <color theme="1"/>
      <name val="Arial"/>
      <family val="2"/>
    </font>
    <font>
      <b/>
      <sz val="12"/>
      <color theme="1"/>
      <name val="Century Gothic"/>
      <family val="2"/>
    </font>
    <font>
      <b/>
      <sz val="12"/>
      <name val="Arial"/>
      <family val="2"/>
    </font>
    <font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/>
    <xf numFmtId="0" fontId="0" fillId="34" borderId="0" xfId="0" applyFill="1"/>
    <xf numFmtId="0" fontId="0" fillId="0" borderId="0" xfId="0"/>
    <xf numFmtId="0" fontId="0" fillId="34" borderId="0" xfId="0" applyFill="1"/>
    <xf numFmtId="0" fontId="0" fillId="0" borderId="0" xfId="0"/>
    <xf numFmtId="0" fontId="0" fillId="34" borderId="0" xfId="0" applyFill="1"/>
    <xf numFmtId="0" fontId="0" fillId="34" borderId="0" xfId="0" applyFill="1"/>
    <xf numFmtId="0" fontId="0" fillId="34" borderId="0" xfId="0" applyFill="1"/>
    <xf numFmtId="0" fontId="0" fillId="34" borderId="0" xfId="0" applyFill="1"/>
    <xf numFmtId="0" fontId="0" fillId="34" borderId="0" xfId="0" applyFill="1"/>
    <xf numFmtId="0" fontId="21" fillId="34" borderId="0" xfId="0" applyFont="1" applyFill="1"/>
    <xf numFmtId="0" fontId="22" fillId="34" borderId="0" xfId="0" applyFont="1" applyFill="1"/>
    <xf numFmtId="0" fontId="23" fillId="34" borderId="0" xfId="0" applyFont="1" applyFill="1"/>
    <xf numFmtId="0" fontId="21" fillId="33" borderId="10" xfId="0" applyFont="1" applyFill="1" applyBorder="1" applyAlignment="1">
      <alignment horizontal="left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4" fontId="24" fillId="0" borderId="10" xfId="0" applyNumberFormat="1" applyFont="1" applyBorder="1" applyAlignment="1">
      <alignment horizontal="right" wrapText="1"/>
    </xf>
    <xf numFmtId="4" fontId="23" fillId="0" borderId="10" xfId="0" applyNumberFormat="1" applyFont="1" applyBorder="1" applyAlignment="1">
      <alignment horizontal="right" wrapText="1"/>
    </xf>
    <xf numFmtId="0" fontId="21" fillId="34" borderId="12" xfId="0" applyFont="1" applyFill="1" applyBorder="1" applyAlignment="1"/>
    <xf numFmtId="0" fontId="21" fillId="34" borderId="14" xfId="0" applyFont="1" applyFill="1" applyBorder="1" applyAlignment="1"/>
    <xf numFmtId="0" fontId="21" fillId="34" borderId="0" xfId="0" applyFont="1" applyFill="1" applyBorder="1" applyAlignment="1"/>
    <xf numFmtId="0" fontId="21" fillId="34" borderId="0" xfId="0" applyFont="1" applyFill="1" applyAlignment="1">
      <alignment horizontal="center"/>
    </xf>
    <xf numFmtId="0" fontId="21" fillId="33" borderId="17" xfId="0" applyFont="1" applyFill="1" applyBorder="1" applyAlignment="1">
      <alignment horizontal="left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4" fontId="23" fillId="0" borderId="17" xfId="0" applyNumberFormat="1" applyFont="1" applyBorder="1" applyAlignment="1">
      <alignment horizontal="left" wrapText="1"/>
    </xf>
    <xf numFmtId="4" fontId="24" fillId="0" borderId="17" xfId="0" applyNumberFormat="1" applyFont="1" applyBorder="1" applyAlignment="1">
      <alignment horizontal="right" wrapText="1"/>
    </xf>
    <xf numFmtId="4" fontId="23" fillId="0" borderId="17" xfId="0" applyNumberFormat="1" applyFont="1" applyBorder="1" applyAlignment="1">
      <alignment horizontal="right" wrapText="1"/>
    </xf>
    <xf numFmtId="0" fontId="22" fillId="34" borderId="0" xfId="0" applyFont="1" applyFill="1" applyAlignment="1">
      <alignment horizontal="center"/>
    </xf>
    <xf numFmtId="0" fontId="21" fillId="34" borderId="18" xfId="0" applyFont="1" applyFill="1" applyBorder="1" applyAlignment="1"/>
    <xf numFmtId="0" fontId="22" fillId="34" borderId="0" xfId="0" applyFont="1" applyFill="1" applyBorder="1" applyAlignment="1">
      <alignment horizontal="center"/>
    </xf>
    <xf numFmtId="0" fontId="22" fillId="34" borderId="0" xfId="0" applyFont="1" applyFill="1" applyBorder="1"/>
    <xf numFmtId="0" fontId="22" fillId="34" borderId="17" xfId="0" applyFont="1" applyFill="1" applyBorder="1" applyAlignment="1">
      <alignment horizontal="center"/>
    </xf>
    <xf numFmtId="0" fontId="22" fillId="34" borderId="17" xfId="0" applyFont="1" applyFill="1" applyBorder="1"/>
    <xf numFmtId="0" fontId="21" fillId="33" borderId="16" xfId="0" applyFont="1" applyFill="1" applyBorder="1" applyAlignment="1">
      <alignment horizontal="left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1" fillId="34" borderId="0" xfId="0" applyFont="1" applyFill="1" applyBorder="1" applyAlignment="1">
      <alignment horizontal="center"/>
    </xf>
    <xf numFmtId="0" fontId="21" fillId="34" borderId="0" xfId="0" applyFont="1" applyFill="1" applyBorder="1"/>
    <xf numFmtId="4" fontId="23" fillId="0" borderId="15" xfId="0" applyNumberFormat="1" applyFont="1" applyBorder="1" applyAlignment="1">
      <alignment horizontal="right" wrapText="1"/>
    </xf>
    <xf numFmtId="0" fontId="22" fillId="0" borderId="0" xfId="0" applyFont="1"/>
    <xf numFmtId="0" fontId="26" fillId="0" borderId="11" xfId="42" applyFont="1" applyFill="1" applyBorder="1" applyAlignment="1">
      <alignment horizontal="center" vertical="top"/>
    </xf>
    <xf numFmtId="0" fontId="24" fillId="0" borderId="10" xfId="0" applyFont="1" applyBorder="1" applyAlignment="1">
      <alignment horizontal="right" wrapText="1"/>
    </xf>
    <xf numFmtId="0" fontId="23" fillId="0" borderId="10" xfId="0" applyFont="1" applyBorder="1" applyAlignment="1">
      <alignment horizontal="right" wrapText="1"/>
    </xf>
    <xf numFmtId="0" fontId="26" fillId="0" borderId="0" xfId="42" applyFont="1" applyFill="1" applyBorder="1" applyAlignment="1">
      <alignment horizontal="center" vertical="top"/>
    </xf>
    <xf numFmtId="0" fontId="23" fillId="0" borderId="17" xfId="0" applyFont="1" applyBorder="1" applyAlignment="1">
      <alignment horizontal="right" wrapText="1"/>
    </xf>
    <xf numFmtId="0" fontId="22" fillId="0" borderId="10" xfId="0" applyFont="1" applyBorder="1" applyAlignment="1">
      <alignment horizontal="left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4" fontId="24" fillId="0" borderId="0" xfId="0" applyNumberFormat="1" applyFont="1" applyBorder="1" applyAlignment="1">
      <alignment horizontal="right" wrapText="1"/>
    </xf>
    <xf numFmtId="0" fontId="24" fillId="0" borderId="0" xfId="0" applyFont="1" applyBorder="1" applyAlignment="1">
      <alignment horizontal="right" wrapText="1"/>
    </xf>
    <xf numFmtId="0" fontId="21" fillId="0" borderId="0" xfId="0" applyFont="1"/>
    <xf numFmtId="0" fontId="24" fillId="0" borderId="10" xfId="0" applyFont="1" applyBorder="1" applyAlignment="1">
      <alignment horizontal="left" vertical="center" wrapText="1"/>
    </xf>
    <xf numFmtId="0" fontId="29" fillId="0" borderId="11" xfId="42" applyFont="1" applyFill="1" applyBorder="1" applyAlignment="1">
      <alignment horizontal="center" vertical="top"/>
    </xf>
    <xf numFmtId="0" fontId="23" fillId="33" borderId="10" xfId="0" applyFont="1" applyFill="1" applyBorder="1" applyAlignment="1">
      <alignment horizontal="left" vertical="center" wrapText="1"/>
    </xf>
    <xf numFmtId="0" fontId="24" fillId="0" borderId="10" xfId="0" applyNumberFormat="1" applyFont="1" applyBorder="1" applyAlignment="1">
      <alignment horizontal="right" wrapText="1"/>
    </xf>
    <xf numFmtId="4" fontId="23" fillId="0" borderId="19" xfId="0" applyNumberFormat="1" applyFont="1" applyBorder="1" applyAlignment="1">
      <alignment horizontal="left" wrapText="1"/>
    </xf>
    <xf numFmtId="4" fontId="23" fillId="0" borderId="19" xfId="0" applyNumberFormat="1" applyFont="1" applyBorder="1" applyAlignment="1">
      <alignment horizontal="right" wrapText="1"/>
    </xf>
    <xf numFmtId="4" fontId="23" fillId="0" borderId="20" xfId="0" applyNumberFormat="1" applyFont="1" applyBorder="1" applyAlignment="1">
      <alignment horizontal="right" wrapText="1"/>
    </xf>
    <xf numFmtId="0" fontId="21" fillId="35" borderId="10" xfId="0" applyFont="1" applyFill="1" applyBorder="1" applyAlignment="1">
      <alignment horizontal="center" vertical="center"/>
    </xf>
    <xf numFmtId="0" fontId="21" fillId="0" borderId="0" xfId="0" applyFont="1"/>
    <xf numFmtId="0" fontId="26" fillId="0" borderId="0" xfId="42" applyFont="1" applyFill="1" applyBorder="1" applyAlignment="1">
      <alignment horizontal="center" vertical="top"/>
    </xf>
    <xf numFmtId="0" fontId="31" fillId="0" borderId="0" xfId="0" applyFont="1"/>
    <xf numFmtId="0" fontId="23" fillId="0" borderId="10" xfId="0" applyFont="1" applyBorder="1" applyAlignment="1">
      <alignment horizontal="center" vertical="center" wrapText="1"/>
    </xf>
    <xf numFmtId="0" fontId="22" fillId="34" borderId="0" xfId="0" applyFont="1" applyFill="1"/>
    <xf numFmtId="0" fontId="22" fillId="34" borderId="0" xfId="0" applyFont="1" applyFill="1"/>
    <xf numFmtId="0" fontId="22" fillId="34" borderId="0" xfId="0" applyFont="1" applyFill="1"/>
    <xf numFmtId="4" fontId="22" fillId="34" borderId="0" xfId="0" applyNumberFormat="1" applyFont="1" applyFill="1"/>
    <xf numFmtId="4" fontId="23" fillId="0" borderId="21" xfId="0" applyNumberFormat="1" applyFont="1" applyBorder="1" applyAlignment="1">
      <alignment horizontal="right" wrapText="1"/>
    </xf>
    <xf numFmtId="0" fontId="22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164" fontId="0" fillId="34" borderId="17" xfId="0" applyNumberFormat="1" applyFill="1" applyBorder="1"/>
    <xf numFmtId="0" fontId="24" fillId="0" borderId="23" xfId="0" applyFont="1" applyBorder="1" applyAlignment="1">
      <alignment horizontal="right" wrapText="1"/>
    </xf>
    <xf numFmtId="0" fontId="23" fillId="33" borderId="16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right" wrapText="1"/>
    </xf>
    <xf numFmtId="0" fontId="24" fillId="0" borderId="17" xfId="0" applyFont="1" applyBorder="1" applyAlignment="1">
      <alignment horizontal="right" wrapText="1"/>
    </xf>
    <xf numFmtId="0" fontId="24" fillId="0" borderId="0" xfId="0" applyNumberFormat="1" applyFont="1" applyBorder="1" applyAlignment="1">
      <alignment horizontal="right" wrapText="1"/>
    </xf>
    <xf numFmtId="0" fontId="27" fillId="33" borderId="24" xfId="0" applyFont="1" applyFill="1" applyBorder="1" applyAlignment="1">
      <alignment horizontal="center" vertical="center" wrapText="1"/>
    </xf>
    <xf numFmtId="0" fontId="24" fillId="0" borderId="22" xfId="0" applyNumberFormat="1" applyFont="1" applyBorder="1" applyAlignment="1">
      <alignment horizontal="left" wrapText="1"/>
    </xf>
    <xf numFmtId="0" fontId="21" fillId="35" borderId="16" xfId="0" applyFont="1" applyFill="1" applyBorder="1" applyAlignment="1">
      <alignment horizontal="center" vertical="center"/>
    </xf>
    <xf numFmtId="0" fontId="23" fillId="33" borderId="16" xfId="0" applyFont="1" applyFill="1" applyBorder="1" applyAlignment="1">
      <alignment horizontal="left" vertical="center" wrapText="1"/>
    </xf>
    <xf numFmtId="0" fontId="22" fillId="34" borderId="0" xfId="0" applyFont="1" applyFill="1"/>
    <xf numFmtId="164" fontId="22" fillId="34" borderId="17" xfId="0" applyNumberFormat="1" applyFont="1" applyFill="1" applyBorder="1"/>
    <xf numFmtId="49" fontId="24" fillId="34" borderId="17" xfId="0" applyNumberFormat="1" applyFont="1" applyFill="1" applyBorder="1" applyAlignment="1">
      <alignment horizontal="left"/>
    </xf>
    <xf numFmtId="164" fontId="24" fillId="34" borderId="17" xfId="0" applyNumberFormat="1" applyFont="1" applyFill="1" applyBorder="1"/>
    <xf numFmtId="0" fontId="27" fillId="33" borderId="25" xfId="0" applyFont="1" applyFill="1" applyBorder="1" applyAlignment="1">
      <alignment horizontal="left" vertical="center" wrapText="1"/>
    </xf>
    <xf numFmtId="0" fontId="27" fillId="33" borderId="24" xfId="0" applyFont="1" applyFill="1" applyBorder="1" applyAlignment="1">
      <alignment horizontal="left" vertical="center" wrapText="1"/>
    </xf>
    <xf numFmtId="0" fontId="27" fillId="33" borderId="26" xfId="0" applyFont="1" applyFill="1" applyBorder="1" applyAlignment="1">
      <alignment horizontal="left" vertical="center" wrapText="1"/>
    </xf>
    <xf numFmtId="0" fontId="24" fillId="0" borderId="17" xfId="0" applyNumberFormat="1" applyFont="1" applyBorder="1" applyAlignment="1">
      <alignment horizontal="right" wrapText="1"/>
    </xf>
    <xf numFmtId="49" fontId="25" fillId="34" borderId="17" xfId="42" applyNumberFormat="1" applyFont="1" applyFill="1" applyBorder="1" applyAlignment="1">
      <alignment horizontal="left"/>
    </xf>
    <xf numFmtId="0" fontId="24" fillId="0" borderId="17" xfId="0" applyFont="1" applyBorder="1" applyAlignment="1">
      <alignment horizontal="left" vertical="center" wrapText="1"/>
    </xf>
    <xf numFmtId="0" fontId="24" fillId="34" borderId="0" xfId="0" applyFont="1" applyFill="1"/>
    <xf numFmtId="0" fontId="24" fillId="0" borderId="22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2" fillId="34" borderId="0" xfId="0" applyFont="1" applyFill="1"/>
    <xf numFmtId="0" fontId="0" fillId="0" borderId="17" xfId="0" applyBorder="1"/>
    <xf numFmtId="164" fontId="23" fillId="0" borderId="19" xfId="0" applyNumberFormat="1" applyFont="1" applyBorder="1" applyAlignment="1">
      <alignment horizontal="right" wrapText="1"/>
    </xf>
    <xf numFmtId="49" fontId="24" fillId="0" borderId="10" xfId="0" applyNumberFormat="1" applyFont="1" applyBorder="1" applyAlignment="1">
      <alignment horizontal="right" wrapText="1"/>
    </xf>
    <xf numFmtId="0" fontId="22" fillId="34" borderId="0" xfId="0" applyFont="1" applyFill="1"/>
    <xf numFmtId="49" fontId="0" fillId="34" borderId="0" xfId="0" applyNumberFormat="1" applyFill="1"/>
    <xf numFmtId="49" fontId="22" fillId="0" borderId="0" xfId="0" applyNumberFormat="1" applyFont="1"/>
    <xf numFmtId="164" fontId="24" fillId="0" borderId="23" xfId="0" applyNumberFormat="1" applyFont="1" applyBorder="1" applyAlignment="1">
      <alignment horizontal="right" wrapText="1"/>
    </xf>
    <xf numFmtId="49" fontId="0" fillId="0" borderId="0" xfId="0" applyNumberFormat="1"/>
    <xf numFmtId="49" fontId="21" fillId="0" borderId="10" xfId="0" applyNumberFormat="1" applyFont="1" applyBorder="1" applyAlignment="1">
      <alignment horizontal="left" vertical="center" wrapText="1"/>
    </xf>
    <xf numFmtId="49" fontId="24" fillId="0" borderId="23" xfId="0" applyNumberFormat="1" applyFont="1" applyBorder="1" applyAlignment="1">
      <alignment horizontal="right" wrapText="1"/>
    </xf>
    <xf numFmtId="164" fontId="24" fillId="0" borderId="10" xfId="0" applyNumberFormat="1" applyFont="1" applyBorder="1" applyAlignment="1">
      <alignment horizontal="right" wrapText="1"/>
    </xf>
    <xf numFmtId="44" fontId="16" fillId="34" borderId="17" xfId="53" applyFont="1" applyFill="1" applyBorder="1"/>
    <xf numFmtId="4" fontId="24" fillId="0" borderId="27" xfId="0" applyNumberFormat="1" applyFont="1" applyBorder="1" applyAlignment="1">
      <alignment horizontal="right" wrapText="1"/>
    </xf>
    <xf numFmtId="0" fontId="22" fillId="34" borderId="0" xfId="0" applyFont="1" applyFill="1"/>
    <xf numFmtId="49" fontId="22" fillId="0" borderId="10" xfId="0" applyNumberFormat="1" applyFont="1" applyBorder="1" applyAlignment="1">
      <alignment horizontal="left" vertical="center" wrapText="1"/>
    </xf>
    <xf numFmtId="164" fontId="23" fillId="0" borderId="10" xfId="0" applyNumberFormat="1" applyFont="1" applyBorder="1" applyAlignment="1">
      <alignment horizontal="right" wrapText="1"/>
    </xf>
    <xf numFmtId="0" fontId="22" fillId="34" borderId="0" xfId="0" applyFont="1" applyFill="1"/>
    <xf numFmtId="164" fontId="18" fillId="34" borderId="17" xfId="53" applyNumberFormat="1" applyFont="1" applyFill="1" applyBorder="1"/>
    <xf numFmtId="164" fontId="24" fillId="0" borderId="17" xfId="53" applyNumberFormat="1" applyFont="1" applyBorder="1" applyAlignment="1">
      <alignment horizontal="right" wrapText="1"/>
    </xf>
    <xf numFmtId="164" fontId="1" fillId="34" borderId="17" xfId="53" applyNumberFormat="1" applyFont="1" applyFill="1" applyBorder="1"/>
    <xf numFmtId="164" fontId="0" fillId="34" borderId="17" xfId="53" applyNumberFormat="1" applyFont="1" applyFill="1" applyBorder="1"/>
    <xf numFmtId="164" fontId="23" fillId="0" borderId="21" xfId="0" applyNumberFormat="1" applyFont="1" applyBorder="1" applyAlignment="1">
      <alignment horizontal="right" wrapText="1"/>
    </xf>
    <xf numFmtId="49" fontId="22" fillId="34" borderId="0" xfId="0" applyNumberFormat="1" applyFont="1" applyFill="1"/>
    <xf numFmtId="0" fontId="22" fillId="34" borderId="0" xfId="0" applyFont="1" applyFill="1"/>
    <xf numFmtId="0" fontId="22" fillId="34" borderId="0" xfId="0" applyFont="1" applyFill="1" applyAlignment="1">
      <alignment horizontal="center"/>
    </xf>
    <xf numFmtId="0" fontId="21" fillId="34" borderId="0" xfId="0" applyFont="1" applyFill="1" applyAlignment="1">
      <alignment horizontal="center"/>
    </xf>
    <xf numFmtId="0" fontId="21" fillId="34" borderId="0" xfId="0" applyFont="1" applyFill="1"/>
    <xf numFmtId="0" fontId="22" fillId="34" borderId="0" xfId="0" applyFont="1" applyFill="1"/>
    <xf numFmtId="0" fontId="25" fillId="0" borderId="0" xfId="42" applyFont="1" applyFill="1" applyBorder="1" applyAlignment="1">
      <alignment vertical="top"/>
    </xf>
    <xf numFmtId="49" fontId="33" fillId="0" borderId="17" xfId="0" applyNumberFormat="1" applyFont="1" applyFill="1" applyBorder="1" applyAlignment="1">
      <alignment wrapText="1"/>
    </xf>
    <xf numFmtId="4" fontId="33" fillId="0" borderId="17" xfId="0" applyNumberFormat="1" applyFont="1" applyFill="1" applyBorder="1" applyAlignment="1">
      <alignment wrapText="1"/>
    </xf>
    <xf numFmtId="4" fontId="33" fillId="0" borderId="17" xfId="0" applyNumberFormat="1" applyFont="1" applyBorder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21" fillId="34" borderId="0" xfId="0" applyFont="1" applyFill="1" applyAlignment="1">
      <alignment horizontal="center"/>
    </xf>
    <xf numFmtId="0" fontId="22" fillId="34" borderId="0" xfId="0" applyFont="1" applyFill="1" applyAlignment="1">
      <alignment horizontal="center"/>
    </xf>
    <xf numFmtId="0" fontId="21" fillId="34" borderId="0" xfId="0" applyFont="1" applyFill="1"/>
    <xf numFmtId="0" fontId="21" fillId="0" borderId="0" xfId="0" applyFont="1"/>
    <xf numFmtId="0" fontId="30" fillId="0" borderId="0" xfId="42" applyFont="1" applyFill="1" applyBorder="1" applyAlignment="1">
      <alignment horizontal="center" vertical="top"/>
    </xf>
    <xf numFmtId="0" fontId="26" fillId="0" borderId="0" xfId="42" applyFont="1" applyFill="1" applyBorder="1" applyAlignment="1">
      <alignment horizontal="center" vertical="top"/>
    </xf>
    <xf numFmtId="0" fontId="22" fillId="34" borderId="0" xfId="0" applyFont="1" applyFill="1"/>
    <xf numFmtId="0" fontId="22" fillId="34" borderId="0" xfId="0" applyFont="1" applyFill="1"/>
    <xf numFmtId="0" fontId="22" fillId="0" borderId="0" xfId="0" applyFont="1" applyBorder="1"/>
    <xf numFmtId="0" fontId="0" fillId="0" borderId="0" xfId="0" applyBorder="1"/>
    <xf numFmtId="44" fontId="36" fillId="0" borderId="22" xfId="53" applyFont="1" applyFill="1" applyBorder="1" applyAlignment="1">
      <alignment wrapText="1"/>
    </xf>
    <xf numFmtId="0" fontId="21" fillId="0" borderId="0" xfId="0" applyFont="1" applyBorder="1"/>
    <xf numFmtId="0" fontId="0" fillId="0" borderId="0" xfId="0"/>
    <xf numFmtId="4" fontId="33" fillId="0" borderId="17" xfId="0" applyNumberFormat="1" applyFont="1" applyFill="1" applyBorder="1" applyAlignment="1">
      <alignment wrapText="1"/>
    </xf>
    <xf numFmtId="0" fontId="23" fillId="33" borderId="17" xfId="0" applyFont="1" applyFill="1" applyBorder="1" applyAlignment="1">
      <alignment horizontal="center" vertical="center" wrapText="1"/>
    </xf>
    <xf numFmtId="0" fontId="27" fillId="33" borderId="17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center" vertical="center" wrapText="1"/>
    </xf>
    <xf numFmtId="0" fontId="32" fillId="33" borderId="16" xfId="0" applyFont="1" applyFill="1" applyBorder="1" applyAlignment="1">
      <alignment horizontal="center" vertical="center" wrapText="1"/>
    </xf>
    <xf numFmtId="2" fontId="24" fillId="0" borderId="23" xfId="0" applyNumberFormat="1" applyFont="1" applyBorder="1" applyAlignment="1">
      <alignment horizontal="right" wrapText="1"/>
    </xf>
    <xf numFmtId="0" fontId="0" fillId="0" borderId="0" xfId="0"/>
    <xf numFmtId="4" fontId="23" fillId="0" borderId="31" xfId="0" applyNumberFormat="1" applyFont="1" applyBorder="1" applyAlignment="1">
      <alignment horizontal="right" wrapText="1"/>
    </xf>
    <xf numFmtId="0" fontId="22" fillId="34" borderId="0" xfId="0" applyFont="1" applyFill="1"/>
    <xf numFmtId="4" fontId="33" fillId="0" borderId="22" xfId="0" applyNumberFormat="1" applyFont="1" applyFill="1" applyBorder="1" applyAlignment="1">
      <alignment wrapText="1"/>
    </xf>
    <xf numFmtId="49" fontId="33" fillId="0" borderId="10" xfId="0" applyNumberFormat="1" applyFont="1" applyFill="1" applyBorder="1" applyAlignment="1">
      <alignment wrapText="1"/>
    </xf>
    <xf numFmtId="4" fontId="24" fillId="0" borderId="10" xfId="0" applyNumberFormat="1" applyFont="1" applyFill="1" applyBorder="1" applyAlignment="1">
      <alignment wrapText="1"/>
    </xf>
    <xf numFmtId="0" fontId="22" fillId="34" borderId="0" xfId="0" applyFont="1" applyFill="1"/>
    <xf numFmtId="0" fontId="28" fillId="0" borderId="0" xfId="42" applyFont="1" applyFill="1" applyBorder="1" applyAlignment="1">
      <alignment horizontal="center" vertical="top" wrapText="1"/>
    </xf>
    <xf numFmtId="0" fontId="21" fillId="0" borderId="11" xfId="0" applyFont="1" applyBorder="1" applyAlignment="1">
      <alignment horizontal="center"/>
    </xf>
    <xf numFmtId="0" fontId="21" fillId="34" borderId="0" xfId="0" applyFont="1" applyFill="1" applyAlignment="1">
      <alignment horizontal="center"/>
    </xf>
    <xf numFmtId="0" fontId="22" fillId="34" borderId="0" xfId="0" applyFont="1" applyFill="1" applyAlignment="1">
      <alignment horizontal="center"/>
    </xf>
    <xf numFmtId="0" fontId="28" fillId="0" borderId="0" xfId="42" applyFont="1" applyFill="1" applyBorder="1" applyAlignment="1">
      <alignment horizontal="center" vertical="top"/>
    </xf>
    <xf numFmtId="0" fontId="21" fillId="34" borderId="0" xfId="0" applyFont="1" applyFill="1"/>
    <xf numFmtId="0" fontId="21" fillId="0" borderId="0" xfId="0" applyFont="1" applyAlignment="1">
      <alignment horizontal="center"/>
    </xf>
    <xf numFmtId="0" fontId="21" fillId="0" borderId="0" xfId="0" applyFont="1"/>
    <xf numFmtId="0" fontId="30" fillId="0" borderId="0" xfId="42" applyFont="1" applyFill="1" applyBorder="1" applyAlignment="1">
      <alignment horizontal="center" vertical="top"/>
    </xf>
    <xf numFmtId="0" fontId="32" fillId="34" borderId="12" xfId="0" applyFont="1" applyFill="1" applyBorder="1" applyAlignment="1">
      <alignment horizontal="center"/>
    </xf>
    <xf numFmtId="0" fontId="32" fillId="34" borderId="13" xfId="0" applyFont="1" applyFill="1" applyBorder="1"/>
    <xf numFmtId="0" fontId="32" fillId="34" borderId="14" xfId="0" applyFont="1" applyFill="1" applyBorder="1"/>
    <xf numFmtId="0" fontId="25" fillId="0" borderId="0" xfId="42" applyFont="1" applyFill="1" applyBorder="1" applyAlignment="1">
      <alignment horizontal="center" vertical="top"/>
    </xf>
    <xf numFmtId="0" fontId="21" fillId="34" borderId="12" xfId="0" applyFont="1" applyFill="1" applyBorder="1" applyAlignment="1">
      <alignment horizontal="center"/>
    </xf>
    <xf numFmtId="0" fontId="21" fillId="34" borderId="13" xfId="0" applyFont="1" applyFill="1" applyBorder="1"/>
    <xf numFmtId="0" fontId="21" fillId="34" borderId="14" xfId="0" applyFont="1" applyFill="1" applyBorder="1"/>
    <xf numFmtId="0" fontId="30" fillId="0" borderId="0" xfId="42" applyFont="1" applyFill="1" applyBorder="1" applyAlignment="1">
      <alignment horizontal="center" vertical="top" wrapText="1"/>
    </xf>
    <xf numFmtId="0" fontId="26" fillId="0" borderId="0" xfId="42" applyFont="1" applyFill="1" applyBorder="1" applyAlignment="1">
      <alignment horizontal="center" vertical="top"/>
    </xf>
    <xf numFmtId="0" fontId="29" fillId="0" borderId="0" xfId="42" applyFont="1" applyFill="1" applyBorder="1" applyAlignment="1">
      <alignment horizontal="center" vertical="top"/>
    </xf>
    <xf numFmtId="0" fontId="22" fillId="34" borderId="0" xfId="0" applyFont="1" applyFill="1"/>
    <xf numFmtId="0" fontId="27" fillId="34" borderId="12" xfId="0" applyFont="1" applyFill="1" applyBorder="1" applyAlignment="1">
      <alignment horizontal="center"/>
    </xf>
    <xf numFmtId="0" fontId="27" fillId="34" borderId="13" xfId="0" applyFont="1" applyFill="1" applyBorder="1"/>
    <xf numFmtId="0" fontId="27" fillId="34" borderId="14" xfId="0" applyFont="1" applyFill="1" applyBorder="1"/>
    <xf numFmtId="0" fontId="0" fillId="34" borderId="0" xfId="0" applyFill="1" applyAlignment="1">
      <alignment horizontal="center"/>
    </xf>
    <xf numFmtId="0" fontId="34" fillId="34" borderId="12" xfId="0" applyFont="1" applyFill="1" applyBorder="1" applyAlignment="1">
      <alignment horizontal="center"/>
    </xf>
    <xf numFmtId="0" fontId="34" fillId="34" borderId="13" xfId="0" applyFont="1" applyFill="1" applyBorder="1"/>
    <xf numFmtId="0" fontId="34" fillId="34" borderId="14" xfId="0" applyFont="1" applyFill="1" applyBorder="1"/>
    <xf numFmtId="0" fontId="21" fillId="0" borderId="22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8" xfId="0" applyFont="1" applyBorder="1"/>
    <xf numFmtId="0" fontId="21" fillId="0" borderId="23" xfId="0" applyFont="1" applyBorder="1"/>
    <xf numFmtId="0" fontId="35" fillId="0" borderId="29" xfId="44" applyFont="1" applyFill="1" applyBorder="1" applyAlignment="1">
      <alignment horizontal="center" vertical="top" wrapText="1"/>
    </xf>
    <xf numFmtId="0" fontId="35" fillId="0" borderId="30" xfId="44" applyFont="1" applyFill="1" applyBorder="1" applyAlignment="1">
      <alignment horizontal="center" vertical="top" wrapText="1"/>
    </xf>
    <xf numFmtId="0" fontId="35" fillId="0" borderId="29" xfId="44" applyFont="1" applyFill="1" applyBorder="1" applyAlignment="1">
      <alignment horizontal="center" vertical="top"/>
    </xf>
    <xf numFmtId="0" fontId="35" fillId="0" borderId="30" xfId="44" applyFont="1" applyFill="1" applyBorder="1" applyAlignment="1">
      <alignment horizontal="center" vertical="top"/>
    </xf>
    <xf numFmtId="4" fontId="23" fillId="0" borderId="0" xfId="0" applyNumberFormat="1" applyFont="1" applyBorder="1" applyAlignment="1">
      <alignment horizontal="right" wrapText="1"/>
    </xf>
    <xf numFmtId="4" fontId="23" fillId="0" borderId="0" xfId="0" applyNumberFormat="1" applyFont="1" applyBorder="1" applyAlignment="1">
      <alignment horizontal="left" wrapText="1"/>
    </xf>
  </cellXfs>
  <cellStyles count="5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3"/>
    <cellStyle name="Millares 2 2" xfId="54"/>
    <cellStyle name="Millares 2 3" xfId="55"/>
    <cellStyle name="Moneda" xfId="53" builtinId="4"/>
    <cellStyle name="Neutral" xfId="8" builtinId="28" customBuiltin="1"/>
    <cellStyle name="Normal" xfId="0" builtinId="0"/>
    <cellStyle name="Normal 2" xfId="44"/>
    <cellStyle name="Normal 2 2" xfId="42"/>
    <cellStyle name="Normal 3" xfId="51"/>
    <cellStyle name="Normal 4" xfId="45"/>
    <cellStyle name="Normal 5" xfId="46"/>
    <cellStyle name="Normal 56" xfId="47"/>
    <cellStyle name="Notas" xfId="15" builtinId="10" customBuiltin="1"/>
    <cellStyle name="Porcentaje 2" xfId="48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9"/>
    <cellStyle name="Título 5" xfId="50"/>
    <cellStyle name="Título 6" xfId="52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50</xdr:row>
      <xdr:rowOff>85725</xdr:rowOff>
    </xdr:from>
    <xdr:to>
      <xdr:col>3</xdr:col>
      <xdr:colOff>1143000</xdr:colOff>
      <xdr:row>55</xdr:row>
      <xdr:rowOff>170417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390525" y="11210925"/>
          <a:ext cx="2343150" cy="1027667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Lucida Sans Unicode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L.E.E.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KARENT HERNANDEZ ARVIZU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DIRECTORA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 SMDIF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</xdr:txBody>
    </xdr:sp>
    <xdr:clientData/>
  </xdr:twoCellAnchor>
  <xdr:twoCellAnchor editAs="oneCell">
    <xdr:from>
      <xdr:col>0</xdr:col>
      <xdr:colOff>340806</xdr:colOff>
      <xdr:row>1</xdr:row>
      <xdr:rowOff>66674</xdr:rowOff>
    </xdr:from>
    <xdr:to>
      <xdr:col>2</xdr:col>
      <xdr:colOff>171831</xdr:colOff>
      <xdr:row>5</xdr:row>
      <xdr:rowOff>186689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806" y="257174"/>
          <a:ext cx="1097850" cy="882015"/>
        </a:xfrm>
        <a:prstGeom prst="rect">
          <a:avLst/>
        </a:prstGeom>
      </xdr:spPr>
    </xdr:pic>
    <xdr:clientData/>
  </xdr:twoCellAnchor>
  <xdr:twoCellAnchor>
    <xdr:from>
      <xdr:col>4</xdr:col>
      <xdr:colOff>981075</xdr:colOff>
      <xdr:row>50</xdr:row>
      <xdr:rowOff>171450</xdr:rowOff>
    </xdr:from>
    <xdr:to>
      <xdr:col>4</xdr:col>
      <xdr:colOff>3324225</xdr:colOff>
      <xdr:row>55</xdr:row>
      <xdr:rowOff>152401</xdr:rowOff>
    </xdr:to>
    <xdr:sp macro="" textlink="">
      <xdr:nvSpPr>
        <xdr:cNvPr id="5" name="Rectangle 3"/>
        <xdr:cNvSpPr>
          <a:spLocks noChangeArrowheads="1"/>
        </xdr:cNvSpPr>
      </xdr:nvSpPr>
      <xdr:spPr bwMode="auto">
        <a:xfrm>
          <a:off x="3886200" y="11068050"/>
          <a:ext cx="2343150" cy="923926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Lucida Sans Unicode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C.P.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ARACELI ALVAREZ PESCADOR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COORDINADOR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CONTABLE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819151</xdr:colOff>
      <xdr:row>18</xdr:row>
      <xdr:rowOff>0</xdr:rowOff>
    </xdr:from>
    <xdr:to>
      <xdr:col>2</xdr:col>
      <xdr:colOff>2266951</xdr:colOff>
      <xdr:row>23</xdr:row>
      <xdr:rowOff>0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1581151" y="3895725"/>
          <a:ext cx="2381250" cy="95250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Lucida Sans Unicode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L.E.E.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KARENT HERNANDEZ ARVIZU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DIRECTOR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A SMDIF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</xdr:txBody>
    </xdr:sp>
    <xdr:clientData/>
  </xdr:twoCellAnchor>
  <xdr:twoCellAnchor>
    <xdr:from>
      <xdr:col>3</xdr:col>
      <xdr:colOff>904875</xdr:colOff>
      <xdr:row>18</xdr:row>
      <xdr:rowOff>19050</xdr:rowOff>
    </xdr:from>
    <xdr:to>
      <xdr:col>6</xdr:col>
      <xdr:colOff>47624</xdr:colOff>
      <xdr:row>22</xdr:row>
      <xdr:rowOff>152400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5438775" y="5800725"/>
          <a:ext cx="2305049" cy="89535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Lucida Sans Unicode"/>
              <a:cs typeface="Lucida Sans Unicode"/>
            </a:rPr>
            <a:t>   </a:t>
          </a: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C.P.  ARACELI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ALVAREZ PESCADOR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COORDINADOR CONTABLE </a:t>
          </a:r>
        </a:p>
      </xdr:txBody>
    </xdr:sp>
    <xdr:clientData/>
  </xdr:twoCellAnchor>
  <xdr:twoCellAnchor editAs="oneCell">
    <xdr:from>
      <xdr:col>2</xdr:col>
      <xdr:colOff>252129</xdr:colOff>
      <xdr:row>3</xdr:row>
      <xdr:rowOff>95250</xdr:rowOff>
    </xdr:from>
    <xdr:to>
      <xdr:col>2</xdr:col>
      <xdr:colOff>1486281</xdr:colOff>
      <xdr:row>8</xdr:row>
      <xdr:rowOff>91440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7579" y="704850"/>
          <a:ext cx="1234152" cy="9486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1019175</xdr:colOff>
      <xdr:row>35</xdr:row>
      <xdr:rowOff>0</xdr:rowOff>
    </xdr:from>
    <xdr:to>
      <xdr:col>4</xdr:col>
      <xdr:colOff>1085850</xdr:colOff>
      <xdr:row>40</xdr:row>
      <xdr:rowOff>141842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3533775" y="4400550"/>
          <a:ext cx="2924175" cy="1094342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Lucida Sans Unicode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L.E.E.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KARENT  HERNANDEZ  ARVIZU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DIRECTORA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 SMDIF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</xdr:txBody>
    </xdr:sp>
    <xdr:clientData/>
  </xdr:twoCellAnchor>
  <xdr:twoCellAnchor>
    <xdr:from>
      <xdr:col>5</xdr:col>
      <xdr:colOff>914400</xdr:colOff>
      <xdr:row>35</xdr:row>
      <xdr:rowOff>38100</xdr:rowOff>
    </xdr:from>
    <xdr:to>
      <xdr:col>9</xdr:col>
      <xdr:colOff>195477</xdr:colOff>
      <xdr:row>40</xdr:row>
      <xdr:rowOff>152160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8524875" y="4438650"/>
          <a:ext cx="3291102" cy="106656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  C.P.  ARACELI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ALVAREZ PESCADOR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COORDINADOR CONTABLE</a:t>
          </a:r>
        </a:p>
      </xdr:txBody>
    </xdr:sp>
    <xdr:clientData/>
  </xdr:twoCellAnchor>
  <xdr:twoCellAnchor editAs="oneCell">
    <xdr:from>
      <xdr:col>3</xdr:col>
      <xdr:colOff>133349</xdr:colOff>
      <xdr:row>1</xdr:row>
      <xdr:rowOff>38100</xdr:rowOff>
    </xdr:from>
    <xdr:to>
      <xdr:col>3</xdr:col>
      <xdr:colOff>1410080</xdr:colOff>
      <xdr:row>6</xdr:row>
      <xdr:rowOff>67021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9" y="228600"/>
          <a:ext cx="1276731" cy="98142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37</xdr:row>
      <xdr:rowOff>0</xdr:rowOff>
    </xdr:from>
    <xdr:to>
      <xdr:col>3</xdr:col>
      <xdr:colOff>2495550</xdr:colOff>
      <xdr:row>42</xdr:row>
      <xdr:rowOff>141842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2038350" y="6324600"/>
          <a:ext cx="2495550" cy="1094342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L.E.E.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KARENT  HERNANDEZ  ARVIZU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DIRECTORA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 SMDIF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</xdr:txBody>
    </xdr:sp>
    <xdr:clientData/>
  </xdr:twoCellAnchor>
  <xdr:twoCellAnchor>
    <xdr:from>
      <xdr:col>4</xdr:col>
      <xdr:colOff>1152525</xdr:colOff>
      <xdr:row>37</xdr:row>
      <xdr:rowOff>19050</xdr:rowOff>
    </xdr:from>
    <xdr:to>
      <xdr:col>5</xdr:col>
      <xdr:colOff>1662327</xdr:colOff>
      <xdr:row>42</xdr:row>
      <xdr:rowOff>133110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6153150" y="6343650"/>
          <a:ext cx="2491002" cy="106656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Lucida Sans Unicode"/>
              <a:cs typeface="Lucida Sans Unicode"/>
            </a:rPr>
            <a:t>   </a:t>
          </a: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C.P.  ARACELI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ALVAREZ PESCADOR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COORDINADOR CONTABLE</a:t>
          </a:r>
        </a:p>
      </xdr:txBody>
    </xdr:sp>
    <xdr:clientData/>
  </xdr:twoCellAnchor>
  <xdr:twoCellAnchor editAs="oneCell">
    <xdr:from>
      <xdr:col>2</xdr:col>
      <xdr:colOff>276224</xdr:colOff>
      <xdr:row>1</xdr:row>
      <xdr:rowOff>148111</xdr:rowOff>
    </xdr:from>
    <xdr:to>
      <xdr:col>3</xdr:col>
      <xdr:colOff>276605</xdr:colOff>
      <xdr:row>5</xdr:row>
      <xdr:rowOff>177164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4" y="338611"/>
          <a:ext cx="1029081" cy="79105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29</xdr:row>
      <xdr:rowOff>0</xdr:rowOff>
    </xdr:from>
    <xdr:to>
      <xdr:col>3</xdr:col>
      <xdr:colOff>2495550</xdr:colOff>
      <xdr:row>34</xdr:row>
      <xdr:rowOff>141842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828675" y="6286500"/>
          <a:ext cx="2495550" cy="1094342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L.E,E,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 KARENT  HERNANDEZ  ARVIZU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DIRECTORA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 SMDIF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</xdr:txBody>
    </xdr:sp>
    <xdr:clientData/>
  </xdr:twoCellAnchor>
  <xdr:twoCellAnchor>
    <xdr:from>
      <xdr:col>4</xdr:col>
      <xdr:colOff>1152525</xdr:colOff>
      <xdr:row>29</xdr:row>
      <xdr:rowOff>19050</xdr:rowOff>
    </xdr:from>
    <xdr:to>
      <xdr:col>5</xdr:col>
      <xdr:colOff>1662327</xdr:colOff>
      <xdr:row>34</xdr:row>
      <xdr:rowOff>133110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4943475" y="6305550"/>
          <a:ext cx="2491002" cy="106656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Lucida Sans Unicode"/>
              <a:cs typeface="Lucida Sans Unicode"/>
            </a:rPr>
            <a:t>   </a:t>
          </a: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C.P.  ARACELI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ALVAREZ PESCADOR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COORDINADOR CONTABLE</a:t>
          </a:r>
        </a:p>
      </xdr:txBody>
    </xdr:sp>
    <xdr:clientData/>
  </xdr:twoCellAnchor>
  <xdr:twoCellAnchor editAs="oneCell">
    <xdr:from>
      <xdr:col>2</xdr:col>
      <xdr:colOff>190499</xdr:colOff>
      <xdr:row>2</xdr:row>
      <xdr:rowOff>52861</xdr:rowOff>
    </xdr:from>
    <xdr:to>
      <xdr:col>3</xdr:col>
      <xdr:colOff>190880</xdr:colOff>
      <xdr:row>6</xdr:row>
      <xdr:rowOff>81914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4" y="433861"/>
          <a:ext cx="1029081" cy="79105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92</xdr:row>
      <xdr:rowOff>19050</xdr:rowOff>
    </xdr:from>
    <xdr:to>
      <xdr:col>3</xdr:col>
      <xdr:colOff>3190875</xdr:colOff>
      <xdr:row>97</xdr:row>
      <xdr:rowOff>160892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2286000" y="11068050"/>
          <a:ext cx="2495550" cy="1094342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Lucida Sans Unicode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L.E.E.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KARENT   HERNANDEZ  ARVIZU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DIRECTOR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A  SMDIF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</xdr:txBody>
    </xdr:sp>
    <xdr:clientData/>
  </xdr:twoCellAnchor>
  <xdr:twoCellAnchor>
    <xdr:from>
      <xdr:col>4</xdr:col>
      <xdr:colOff>2124075</xdr:colOff>
      <xdr:row>92</xdr:row>
      <xdr:rowOff>28575</xdr:rowOff>
    </xdr:from>
    <xdr:to>
      <xdr:col>6</xdr:col>
      <xdr:colOff>528852</xdr:colOff>
      <xdr:row>97</xdr:row>
      <xdr:rowOff>142635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6934200" y="11077575"/>
          <a:ext cx="2710077" cy="106656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  C.P.  ARACELI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ALVAREZ PESCADOR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COORDINADOR CONTABLE</a:t>
          </a:r>
        </a:p>
      </xdr:txBody>
    </xdr:sp>
    <xdr:clientData/>
  </xdr:twoCellAnchor>
  <xdr:twoCellAnchor editAs="oneCell">
    <xdr:from>
      <xdr:col>2</xdr:col>
      <xdr:colOff>438149</xdr:colOff>
      <xdr:row>2</xdr:row>
      <xdr:rowOff>37637</xdr:rowOff>
    </xdr:from>
    <xdr:to>
      <xdr:col>3</xdr:col>
      <xdr:colOff>990980</xdr:colOff>
      <xdr:row>7</xdr:row>
      <xdr:rowOff>72389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4" y="418637"/>
          <a:ext cx="1333881" cy="102535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1219200</xdr:colOff>
      <xdr:row>19</xdr:row>
      <xdr:rowOff>95250</xdr:rowOff>
    </xdr:from>
    <xdr:to>
      <xdr:col>4</xdr:col>
      <xdr:colOff>752475</xdr:colOff>
      <xdr:row>25</xdr:row>
      <xdr:rowOff>46592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2047875" y="3524250"/>
          <a:ext cx="2495550" cy="1094342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Lucida Sans Unicode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L.E.E.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KARENT  HERNANDEZ  ARVIZU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DIRECTOR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A SMDIF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</xdr:txBody>
    </xdr:sp>
    <xdr:clientData/>
  </xdr:twoCellAnchor>
  <xdr:twoCellAnchor>
    <xdr:from>
      <xdr:col>5</xdr:col>
      <xdr:colOff>390525</xdr:colOff>
      <xdr:row>19</xdr:row>
      <xdr:rowOff>104775</xdr:rowOff>
    </xdr:from>
    <xdr:to>
      <xdr:col>7</xdr:col>
      <xdr:colOff>109752</xdr:colOff>
      <xdr:row>25</xdr:row>
      <xdr:rowOff>28335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6162675" y="3533775"/>
          <a:ext cx="2491002" cy="106656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C.P.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ARACELI ALAVREZ PESCADOR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COORDINADOR CONTABLE</a:t>
          </a:r>
        </a:p>
      </xdr:txBody>
    </xdr:sp>
    <xdr:clientData/>
  </xdr:twoCellAnchor>
  <xdr:twoCellAnchor editAs="oneCell">
    <xdr:from>
      <xdr:col>3</xdr:col>
      <xdr:colOff>514350</xdr:colOff>
      <xdr:row>2</xdr:row>
      <xdr:rowOff>88179</xdr:rowOff>
    </xdr:from>
    <xdr:to>
      <xdr:col>3</xdr:col>
      <xdr:colOff>1819655</xdr:colOff>
      <xdr:row>7</xdr:row>
      <xdr:rowOff>100964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469179"/>
          <a:ext cx="1305305" cy="10033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33</xdr:row>
      <xdr:rowOff>19050</xdr:rowOff>
    </xdr:from>
    <xdr:to>
      <xdr:col>3</xdr:col>
      <xdr:colOff>3190875</xdr:colOff>
      <xdr:row>38</xdr:row>
      <xdr:rowOff>160892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2286000" y="4781550"/>
          <a:ext cx="2495550" cy="1094342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Lucida Sans Unicode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L.E,E,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KARENT  HERNANDEZ  ARVIZU 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DIRECTORA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 SMDIF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</xdr:txBody>
    </xdr:sp>
    <xdr:clientData/>
  </xdr:twoCellAnchor>
  <xdr:twoCellAnchor>
    <xdr:from>
      <xdr:col>4</xdr:col>
      <xdr:colOff>2124075</xdr:colOff>
      <xdr:row>33</xdr:row>
      <xdr:rowOff>28575</xdr:rowOff>
    </xdr:from>
    <xdr:to>
      <xdr:col>6</xdr:col>
      <xdr:colOff>528852</xdr:colOff>
      <xdr:row>38</xdr:row>
      <xdr:rowOff>142635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6934200" y="4791075"/>
          <a:ext cx="2710077" cy="106656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Lucida Sans Unicode"/>
              <a:cs typeface="Lucida Sans Unicode"/>
            </a:rPr>
            <a:t> </a:t>
          </a: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C.P.  ARACELI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ALVAREZ PESCADOR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COORDINADOR CONTABLE</a:t>
          </a:r>
        </a:p>
      </xdr:txBody>
    </xdr:sp>
    <xdr:clientData/>
  </xdr:twoCellAnchor>
  <xdr:twoCellAnchor editAs="oneCell">
    <xdr:from>
      <xdr:col>2</xdr:col>
      <xdr:colOff>600074</xdr:colOff>
      <xdr:row>2</xdr:row>
      <xdr:rowOff>33100</xdr:rowOff>
    </xdr:from>
    <xdr:to>
      <xdr:col>3</xdr:col>
      <xdr:colOff>857630</xdr:colOff>
      <xdr:row>6</xdr:row>
      <xdr:rowOff>72390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899" y="433150"/>
          <a:ext cx="1067181" cy="82034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32</xdr:row>
      <xdr:rowOff>19050</xdr:rowOff>
    </xdr:from>
    <xdr:to>
      <xdr:col>4</xdr:col>
      <xdr:colOff>3190875</xdr:colOff>
      <xdr:row>37</xdr:row>
      <xdr:rowOff>160892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2286000" y="5162550"/>
          <a:ext cx="2495550" cy="1094342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Lucida Sans Unicode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L.E,E,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KARENT  HERNANDEZ  ARVIZU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DIRECTOR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A SMDIF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</xdr:txBody>
    </xdr:sp>
    <xdr:clientData/>
  </xdr:twoCellAnchor>
  <xdr:twoCellAnchor>
    <xdr:from>
      <xdr:col>5</xdr:col>
      <xdr:colOff>2124075</xdr:colOff>
      <xdr:row>32</xdr:row>
      <xdr:rowOff>28575</xdr:rowOff>
    </xdr:from>
    <xdr:to>
      <xdr:col>7</xdr:col>
      <xdr:colOff>528852</xdr:colOff>
      <xdr:row>37</xdr:row>
      <xdr:rowOff>142635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6934200" y="5172075"/>
          <a:ext cx="3072027" cy="106656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Lucida Sans Unicode"/>
              <a:cs typeface="Lucida Sans Unicode"/>
            </a:rPr>
            <a:t>   </a:t>
          </a: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C.P. 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ARACELI ALVAREZ PESCADOR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COORDINADOR CONTABLE</a:t>
          </a:r>
        </a:p>
      </xdr:txBody>
    </xdr:sp>
    <xdr:clientData/>
  </xdr:twoCellAnchor>
  <xdr:twoCellAnchor editAs="oneCell">
    <xdr:from>
      <xdr:col>4</xdr:col>
      <xdr:colOff>276225</xdr:colOff>
      <xdr:row>2</xdr:row>
      <xdr:rowOff>40422</xdr:rowOff>
    </xdr:from>
    <xdr:to>
      <xdr:col>4</xdr:col>
      <xdr:colOff>1333881</xdr:colOff>
      <xdr:row>6</xdr:row>
      <xdr:rowOff>72390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421422"/>
          <a:ext cx="1057656" cy="81301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27</xdr:row>
      <xdr:rowOff>47625</xdr:rowOff>
    </xdr:from>
    <xdr:to>
      <xdr:col>4</xdr:col>
      <xdr:colOff>1485900</xdr:colOff>
      <xdr:row>32</xdr:row>
      <xdr:rowOff>189467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1409700" y="4314825"/>
          <a:ext cx="2495550" cy="1094342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Lucida Sans Unicode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L.E.E.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 KARENT  HERNANDEZ  ARVIZU 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DIRECTOR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A SMDIF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</xdr:txBody>
    </xdr:sp>
    <xdr:clientData/>
  </xdr:twoCellAnchor>
  <xdr:twoCellAnchor>
    <xdr:from>
      <xdr:col>4</xdr:col>
      <xdr:colOff>2571751</xdr:colOff>
      <xdr:row>27</xdr:row>
      <xdr:rowOff>28575</xdr:rowOff>
    </xdr:from>
    <xdr:to>
      <xdr:col>6</xdr:col>
      <xdr:colOff>190500</xdr:colOff>
      <xdr:row>32</xdr:row>
      <xdr:rowOff>142635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4991101" y="4295775"/>
          <a:ext cx="2390774" cy="106656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Lucida Sans Unicode"/>
              <a:cs typeface="Lucida Sans Unicode"/>
            </a:rPr>
            <a:t>   </a:t>
          </a: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C.P. 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ARACELI ALVAREZ PESCADOR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COORDINADOR CONTABLE</a:t>
          </a:r>
        </a:p>
      </xdr:txBody>
    </xdr:sp>
    <xdr:clientData/>
  </xdr:twoCellAnchor>
  <xdr:twoCellAnchor editAs="oneCell">
    <xdr:from>
      <xdr:col>2</xdr:col>
      <xdr:colOff>285750</xdr:colOff>
      <xdr:row>2</xdr:row>
      <xdr:rowOff>88047</xdr:rowOff>
    </xdr:from>
    <xdr:to>
      <xdr:col>4</xdr:col>
      <xdr:colOff>190881</xdr:colOff>
      <xdr:row>6</xdr:row>
      <xdr:rowOff>139065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469047"/>
          <a:ext cx="1057656" cy="83206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27</xdr:row>
      <xdr:rowOff>171450</xdr:rowOff>
    </xdr:from>
    <xdr:to>
      <xdr:col>3</xdr:col>
      <xdr:colOff>2276475</xdr:colOff>
      <xdr:row>33</xdr:row>
      <xdr:rowOff>122792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1752600" y="4038600"/>
          <a:ext cx="2495550" cy="1094342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Lucida Sans Unicode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L.E.E.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KARENT  HERNANDEZ  ARVIZU 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DIRECTOR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A  SMDIF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</xdr:txBody>
    </xdr:sp>
    <xdr:clientData/>
  </xdr:twoCellAnchor>
  <xdr:twoCellAnchor>
    <xdr:from>
      <xdr:col>3</xdr:col>
      <xdr:colOff>3200399</xdr:colOff>
      <xdr:row>27</xdr:row>
      <xdr:rowOff>171450</xdr:rowOff>
    </xdr:from>
    <xdr:to>
      <xdr:col>4</xdr:col>
      <xdr:colOff>2162175</xdr:colOff>
      <xdr:row>33</xdr:row>
      <xdr:rowOff>161685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5876924" y="6343650"/>
          <a:ext cx="2181226" cy="113323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  C.P.  ARACELI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ALVAREZ PESCADOR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COORDINADOR CONTABLE</a:t>
          </a:r>
        </a:p>
      </xdr:txBody>
    </xdr:sp>
    <xdr:clientData/>
  </xdr:twoCellAnchor>
  <xdr:twoCellAnchor editAs="oneCell">
    <xdr:from>
      <xdr:col>2</xdr:col>
      <xdr:colOff>9370</xdr:colOff>
      <xdr:row>3</xdr:row>
      <xdr:rowOff>47625</xdr:rowOff>
    </xdr:from>
    <xdr:to>
      <xdr:col>3</xdr:col>
      <xdr:colOff>352805</xdr:colOff>
      <xdr:row>7</xdr:row>
      <xdr:rowOff>53339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520" y="619125"/>
          <a:ext cx="1048285" cy="8058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19</xdr:row>
      <xdr:rowOff>19050</xdr:rowOff>
    </xdr:from>
    <xdr:to>
      <xdr:col>4</xdr:col>
      <xdr:colOff>3190875</xdr:colOff>
      <xdr:row>24</xdr:row>
      <xdr:rowOff>160892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2286000" y="5543550"/>
          <a:ext cx="2495550" cy="1094342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Lucida Sans Unicode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L.E.E. KARENT HERNANDEZ ARVIZU</a:t>
          </a: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DIRECTORA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 SMDIF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</xdr:txBody>
    </xdr:sp>
    <xdr:clientData/>
  </xdr:twoCellAnchor>
  <xdr:twoCellAnchor>
    <xdr:from>
      <xdr:col>5</xdr:col>
      <xdr:colOff>1504950</xdr:colOff>
      <xdr:row>19</xdr:row>
      <xdr:rowOff>28575</xdr:rowOff>
    </xdr:from>
    <xdr:to>
      <xdr:col>7</xdr:col>
      <xdr:colOff>528852</xdr:colOff>
      <xdr:row>24</xdr:row>
      <xdr:rowOff>142635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6591300" y="3895725"/>
          <a:ext cx="2052852" cy="106656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</a:t>
          </a: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 C.P. 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ARACELI ALVAREZ PESCADOR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COORDINADOR CONTABLE</a:t>
          </a:r>
        </a:p>
      </xdr:txBody>
    </xdr:sp>
    <xdr:clientData/>
  </xdr:twoCellAnchor>
  <xdr:twoCellAnchor editAs="oneCell">
    <xdr:from>
      <xdr:col>4</xdr:col>
      <xdr:colOff>159831</xdr:colOff>
      <xdr:row>2</xdr:row>
      <xdr:rowOff>142874</xdr:rowOff>
    </xdr:from>
    <xdr:to>
      <xdr:col>4</xdr:col>
      <xdr:colOff>1257681</xdr:colOff>
      <xdr:row>6</xdr:row>
      <xdr:rowOff>205739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906" y="523874"/>
          <a:ext cx="1097850" cy="84391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42</xdr:row>
      <xdr:rowOff>171450</xdr:rowOff>
    </xdr:from>
    <xdr:to>
      <xdr:col>3</xdr:col>
      <xdr:colOff>2276475</xdr:colOff>
      <xdr:row>48</xdr:row>
      <xdr:rowOff>122792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2457450" y="6343650"/>
          <a:ext cx="2495550" cy="1094342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Lucida Sans Unicode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L.E.E.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 KARENT  HERNANDEZ ARVIZU 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DIRECTORA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 SMDIF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</xdr:txBody>
    </xdr:sp>
    <xdr:clientData/>
  </xdr:twoCellAnchor>
  <xdr:twoCellAnchor>
    <xdr:from>
      <xdr:col>3</xdr:col>
      <xdr:colOff>2981326</xdr:colOff>
      <xdr:row>43</xdr:row>
      <xdr:rowOff>0</xdr:rowOff>
    </xdr:from>
    <xdr:to>
      <xdr:col>4</xdr:col>
      <xdr:colOff>2257426</xdr:colOff>
      <xdr:row>48</xdr:row>
      <xdr:rowOff>75960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5657851" y="10972800"/>
          <a:ext cx="2495550" cy="102846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  C.P.  ARACELI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ALVAREZ PESCADOR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COORDINADOR  CONTABLE </a:t>
          </a:r>
        </a:p>
      </xdr:txBody>
    </xdr:sp>
    <xdr:clientData/>
  </xdr:twoCellAnchor>
  <xdr:twoCellAnchor editAs="oneCell">
    <xdr:from>
      <xdr:col>2</xdr:col>
      <xdr:colOff>179591</xdr:colOff>
      <xdr:row>2</xdr:row>
      <xdr:rowOff>74958</xdr:rowOff>
    </xdr:from>
    <xdr:to>
      <xdr:col>3</xdr:col>
      <xdr:colOff>683695</xdr:colOff>
      <xdr:row>7</xdr:row>
      <xdr:rowOff>16482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895" y="455958"/>
          <a:ext cx="1208126" cy="927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695324</xdr:colOff>
      <xdr:row>24</xdr:row>
      <xdr:rowOff>19049</xdr:rowOff>
    </xdr:from>
    <xdr:to>
      <xdr:col>4</xdr:col>
      <xdr:colOff>876300</xdr:colOff>
      <xdr:row>30</xdr:row>
      <xdr:rowOff>95250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2285999" y="3448049"/>
          <a:ext cx="2190751" cy="121920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L.E.E. KARENT HERNANDEZ ARVIZU</a:t>
          </a: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DIRECTORA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  SMDIF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</xdr:txBody>
    </xdr:sp>
    <xdr:clientData/>
  </xdr:twoCellAnchor>
  <xdr:twoCellAnchor>
    <xdr:from>
      <xdr:col>4</xdr:col>
      <xdr:colOff>1838325</xdr:colOff>
      <xdr:row>24</xdr:row>
      <xdr:rowOff>38100</xdr:rowOff>
    </xdr:from>
    <xdr:to>
      <xdr:col>6</xdr:col>
      <xdr:colOff>914400</xdr:colOff>
      <xdr:row>30</xdr:row>
      <xdr:rowOff>123825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5019675" y="4962525"/>
          <a:ext cx="2085975" cy="122872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</a:t>
          </a: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C.P. 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ARACELI ALVAREZ PESCADOR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 baseline="0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COORDINADOR CONTABLE</a:t>
          </a:r>
        </a:p>
      </xdr:txBody>
    </xdr:sp>
    <xdr:clientData/>
  </xdr:twoCellAnchor>
  <xdr:twoCellAnchor editAs="oneCell">
    <xdr:from>
      <xdr:col>2</xdr:col>
      <xdr:colOff>129230</xdr:colOff>
      <xdr:row>2</xdr:row>
      <xdr:rowOff>57149</xdr:rowOff>
    </xdr:from>
    <xdr:to>
      <xdr:col>3</xdr:col>
      <xdr:colOff>1076705</xdr:colOff>
      <xdr:row>7</xdr:row>
      <xdr:rowOff>43814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055" y="438149"/>
          <a:ext cx="1271325" cy="9772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1019175</xdr:colOff>
      <xdr:row>41</xdr:row>
      <xdr:rowOff>0</xdr:rowOff>
    </xdr:from>
    <xdr:to>
      <xdr:col>5</xdr:col>
      <xdr:colOff>1085850</xdr:colOff>
      <xdr:row>46</xdr:row>
      <xdr:rowOff>141842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3533775" y="5953125"/>
          <a:ext cx="2495550" cy="1094342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Lucida Sans Unicode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L.E.E.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 KARENT HERNANDEZ  ARVIZU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DIRECTORA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 SMDIF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</xdr:txBody>
    </xdr:sp>
    <xdr:clientData/>
  </xdr:twoCellAnchor>
  <xdr:twoCellAnchor>
    <xdr:from>
      <xdr:col>7</xdr:col>
      <xdr:colOff>314325</xdr:colOff>
      <xdr:row>40</xdr:row>
      <xdr:rowOff>123825</xdr:rowOff>
    </xdr:from>
    <xdr:to>
      <xdr:col>10</xdr:col>
      <xdr:colOff>1147977</xdr:colOff>
      <xdr:row>46</xdr:row>
      <xdr:rowOff>47385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9048750" y="5886450"/>
          <a:ext cx="3291102" cy="106656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  C.P.  ARACELI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ALVAREZ PESCADOR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COORDINADOR  CONTABLE</a:t>
          </a:r>
        </a:p>
      </xdr:txBody>
    </xdr:sp>
    <xdr:clientData/>
  </xdr:twoCellAnchor>
  <xdr:twoCellAnchor editAs="oneCell">
    <xdr:from>
      <xdr:col>4</xdr:col>
      <xdr:colOff>551197</xdr:colOff>
      <xdr:row>1</xdr:row>
      <xdr:rowOff>0</xdr:rowOff>
    </xdr:from>
    <xdr:to>
      <xdr:col>4</xdr:col>
      <xdr:colOff>1810131</xdr:colOff>
      <xdr:row>5</xdr:row>
      <xdr:rowOff>205740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5797" y="190500"/>
          <a:ext cx="1258934" cy="9677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695324</xdr:colOff>
      <xdr:row>24</xdr:row>
      <xdr:rowOff>19049</xdr:rowOff>
    </xdr:from>
    <xdr:to>
      <xdr:col>4</xdr:col>
      <xdr:colOff>876300</xdr:colOff>
      <xdr:row>30</xdr:row>
      <xdr:rowOff>95250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2285999" y="4943474"/>
          <a:ext cx="1771651" cy="121920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L.E,E,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KARENT  HERNANDEZ ARVIZU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DIRECTORA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  SMDIF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</xdr:txBody>
    </xdr:sp>
    <xdr:clientData/>
  </xdr:twoCellAnchor>
  <xdr:twoCellAnchor>
    <xdr:from>
      <xdr:col>4</xdr:col>
      <xdr:colOff>1838325</xdr:colOff>
      <xdr:row>24</xdr:row>
      <xdr:rowOff>104775</xdr:rowOff>
    </xdr:from>
    <xdr:to>
      <xdr:col>6</xdr:col>
      <xdr:colOff>914400</xdr:colOff>
      <xdr:row>30</xdr:row>
      <xdr:rowOff>123825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5019675" y="5029200"/>
          <a:ext cx="2085975" cy="116205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C.P. 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ARACELI ALVAREZ PESCADOR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 baseline="0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COORDINADOR CONTABLE</a:t>
          </a:r>
        </a:p>
      </xdr:txBody>
    </xdr:sp>
    <xdr:clientData/>
  </xdr:twoCellAnchor>
  <xdr:twoCellAnchor editAs="oneCell">
    <xdr:from>
      <xdr:col>0</xdr:col>
      <xdr:colOff>710255</xdr:colOff>
      <xdr:row>0</xdr:row>
      <xdr:rowOff>95249</xdr:rowOff>
    </xdr:from>
    <xdr:to>
      <xdr:col>3</xdr:col>
      <xdr:colOff>390905</xdr:colOff>
      <xdr:row>5</xdr:row>
      <xdr:rowOff>158114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255" y="95249"/>
          <a:ext cx="1271325" cy="10153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21</xdr:row>
      <xdr:rowOff>0</xdr:rowOff>
    </xdr:from>
    <xdr:to>
      <xdr:col>3</xdr:col>
      <xdr:colOff>104775</xdr:colOff>
      <xdr:row>26</xdr:row>
      <xdr:rowOff>141842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1971675" y="11382375"/>
          <a:ext cx="2495550" cy="1094342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Lucida Sans Unicode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L.E.E.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KARENT HERNANDEZ ARVIZU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DIRECTOR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A SMDIF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</xdr:txBody>
    </xdr:sp>
    <xdr:clientData/>
  </xdr:twoCellAnchor>
  <xdr:twoCellAnchor>
    <xdr:from>
      <xdr:col>4</xdr:col>
      <xdr:colOff>352425</xdr:colOff>
      <xdr:row>21</xdr:row>
      <xdr:rowOff>9525</xdr:rowOff>
    </xdr:from>
    <xdr:to>
      <xdr:col>6</xdr:col>
      <xdr:colOff>738402</xdr:colOff>
      <xdr:row>26</xdr:row>
      <xdr:rowOff>123585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5772150" y="11391900"/>
          <a:ext cx="2491002" cy="106656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Lucida Sans Unicode"/>
              <a:cs typeface="Lucida Sans Unicode"/>
            </a:rPr>
            <a:t>   </a:t>
          </a: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C.P.  ARACELI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ALVAREZ PESCADOR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COORDINADOR  CONTABLE</a:t>
          </a:r>
        </a:p>
      </xdr:txBody>
    </xdr:sp>
    <xdr:clientData/>
  </xdr:twoCellAnchor>
  <xdr:twoCellAnchor editAs="oneCell">
    <xdr:from>
      <xdr:col>0</xdr:col>
      <xdr:colOff>603628</xdr:colOff>
      <xdr:row>0</xdr:row>
      <xdr:rowOff>28574</xdr:rowOff>
    </xdr:from>
    <xdr:to>
      <xdr:col>2</xdr:col>
      <xdr:colOff>438531</xdr:colOff>
      <xdr:row>5</xdr:row>
      <xdr:rowOff>15239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628" y="28574"/>
          <a:ext cx="1196978" cy="9963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20</xdr:row>
      <xdr:rowOff>0</xdr:rowOff>
    </xdr:from>
    <xdr:to>
      <xdr:col>2</xdr:col>
      <xdr:colOff>2686050</xdr:colOff>
      <xdr:row>25</xdr:row>
      <xdr:rowOff>141842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1971675" y="4371975"/>
          <a:ext cx="2238375" cy="1094342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Lucida Sans Unicode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L.E,E,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KARENT  HERNANDEZ ARVIZU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DIRECTOR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A SMDIF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</xdr:txBody>
    </xdr:sp>
    <xdr:clientData/>
  </xdr:twoCellAnchor>
  <xdr:twoCellAnchor>
    <xdr:from>
      <xdr:col>3</xdr:col>
      <xdr:colOff>933450</xdr:colOff>
      <xdr:row>20</xdr:row>
      <xdr:rowOff>9525</xdr:rowOff>
    </xdr:from>
    <xdr:to>
      <xdr:col>5</xdr:col>
      <xdr:colOff>876300</xdr:colOff>
      <xdr:row>25</xdr:row>
      <xdr:rowOff>123585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5295900" y="4381500"/>
          <a:ext cx="2124075" cy="106656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Lucida Sans Unicode"/>
              <a:cs typeface="Lucida Sans Unicode"/>
            </a:rPr>
            <a:t>   </a:t>
          </a: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C.P.  ARACELI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ALVAREZ PESCADOR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COORDINADOR  CONTABLE</a:t>
          </a:r>
        </a:p>
      </xdr:txBody>
    </xdr:sp>
    <xdr:clientData/>
  </xdr:twoCellAnchor>
  <xdr:twoCellAnchor editAs="oneCell">
    <xdr:from>
      <xdr:col>2</xdr:col>
      <xdr:colOff>13078</xdr:colOff>
      <xdr:row>0</xdr:row>
      <xdr:rowOff>142874</xdr:rowOff>
    </xdr:from>
    <xdr:to>
      <xdr:col>2</xdr:col>
      <xdr:colOff>1210056</xdr:colOff>
      <xdr:row>5</xdr:row>
      <xdr:rowOff>129539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078" y="142874"/>
          <a:ext cx="1196978" cy="9963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54</xdr:row>
      <xdr:rowOff>19050</xdr:rowOff>
    </xdr:from>
    <xdr:to>
      <xdr:col>3</xdr:col>
      <xdr:colOff>104775</xdr:colOff>
      <xdr:row>59</xdr:row>
      <xdr:rowOff>160892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1971675" y="11344275"/>
          <a:ext cx="2495550" cy="1094342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Lucida Sans Unicode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L.E,E,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KARENT HERNANDEZ ARVIZU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DIRECTOR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A SMDIF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</xdr:txBody>
    </xdr:sp>
    <xdr:clientData/>
  </xdr:twoCellAnchor>
  <xdr:twoCellAnchor>
    <xdr:from>
      <xdr:col>4</xdr:col>
      <xdr:colOff>352425</xdr:colOff>
      <xdr:row>54</xdr:row>
      <xdr:rowOff>9525</xdr:rowOff>
    </xdr:from>
    <xdr:to>
      <xdr:col>6</xdr:col>
      <xdr:colOff>738402</xdr:colOff>
      <xdr:row>59</xdr:row>
      <xdr:rowOff>123585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5010150" y="5153025"/>
          <a:ext cx="2491002" cy="106656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Lucida Sans Unicode"/>
              <a:cs typeface="Lucida Sans Unicode"/>
            </a:rPr>
            <a:t>   </a:t>
          </a: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C.P.  ARACELI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ALVAREZ PESCADOR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COORDINADOR  CONTABLE</a:t>
          </a:r>
        </a:p>
      </xdr:txBody>
    </xdr:sp>
    <xdr:clientData/>
  </xdr:twoCellAnchor>
  <xdr:twoCellAnchor editAs="oneCell">
    <xdr:from>
      <xdr:col>2</xdr:col>
      <xdr:colOff>317878</xdr:colOff>
      <xdr:row>1</xdr:row>
      <xdr:rowOff>38099</xdr:rowOff>
    </xdr:from>
    <xdr:to>
      <xdr:col>2</xdr:col>
      <xdr:colOff>1514856</xdr:colOff>
      <xdr:row>5</xdr:row>
      <xdr:rowOff>139064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878" y="228599"/>
          <a:ext cx="1196978" cy="92011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27</xdr:row>
      <xdr:rowOff>0</xdr:rowOff>
    </xdr:from>
    <xdr:to>
      <xdr:col>3</xdr:col>
      <xdr:colOff>47625</xdr:colOff>
      <xdr:row>32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2143125" y="5781675"/>
          <a:ext cx="2438400" cy="95250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Lucida Sans Unicode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L.E.E.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 KARENT HERNANDEZ ARVIZU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DIRECTOR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A SMDIF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</xdr:txBody>
    </xdr:sp>
    <xdr:clientData/>
  </xdr:twoCellAnchor>
  <xdr:twoCellAnchor>
    <xdr:from>
      <xdr:col>3</xdr:col>
      <xdr:colOff>904875</xdr:colOff>
      <xdr:row>27</xdr:row>
      <xdr:rowOff>19050</xdr:rowOff>
    </xdr:from>
    <xdr:to>
      <xdr:col>6</xdr:col>
      <xdr:colOff>47624</xdr:colOff>
      <xdr:row>31</xdr:row>
      <xdr:rowOff>152400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5438775" y="5610225"/>
          <a:ext cx="2305049" cy="89535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Lucida Sans Unicode"/>
              <a:cs typeface="Lucida Sans Unicode"/>
            </a:rPr>
            <a:t>  </a:t>
          </a:r>
        </a:p>
        <a:p>
          <a:pPr algn="ctr" rtl="0">
            <a:defRPr sz="1000"/>
          </a:pPr>
          <a:r>
            <a:rPr lang="es-MX" sz="800" b="1" i="0" strike="noStrike">
              <a:solidFill>
                <a:srgbClr val="000000"/>
              </a:solidFill>
              <a:latin typeface="Lucida Sans Unicode"/>
              <a:cs typeface="Lucida Sans Unicode"/>
            </a:rPr>
            <a:t> </a:t>
          </a:r>
          <a:r>
            <a:rPr lang="es-MX" sz="800" b="1" i="0" strike="noStrike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C.P.  ARACELI</a:t>
          </a: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 ALVAREZ PESCADOR</a:t>
          </a: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endParaRPr lang="es-MX" sz="800" b="1" i="0" strike="noStrike">
            <a:solidFill>
              <a:srgbClr val="000000"/>
            </a:solidFill>
            <a:latin typeface="Century Gothic" panose="020B0502020202020204" pitchFamily="34" charset="0"/>
            <a:cs typeface="Lucida Sans Unicode"/>
          </a:endParaRPr>
        </a:p>
        <a:p>
          <a:pPr algn="ctr" rtl="0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Century Gothic" panose="020B0502020202020204" pitchFamily="34" charset="0"/>
              <a:cs typeface="Lucida Sans Unicode"/>
            </a:rPr>
            <a:t>COORDINADOR CONTABLE </a:t>
          </a:r>
        </a:p>
      </xdr:txBody>
    </xdr:sp>
    <xdr:clientData/>
  </xdr:twoCellAnchor>
  <xdr:twoCellAnchor editAs="oneCell">
    <xdr:from>
      <xdr:col>2</xdr:col>
      <xdr:colOff>252129</xdr:colOff>
      <xdr:row>3</xdr:row>
      <xdr:rowOff>95250</xdr:rowOff>
    </xdr:from>
    <xdr:to>
      <xdr:col>2</xdr:col>
      <xdr:colOff>1486281</xdr:colOff>
      <xdr:row>7</xdr:row>
      <xdr:rowOff>205740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7579" y="704850"/>
          <a:ext cx="1234152" cy="948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53"/>
  <sheetViews>
    <sheetView topLeftCell="A4" workbookViewId="0">
      <selection activeCell="E50" sqref="E50"/>
    </sheetView>
  </sheetViews>
  <sheetFormatPr baseColWidth="10" defaultRowHeight="15" x14ac:dyDescent="0.25"/>
  <cols>
    <col min="1" max="1" width="11.42578125" style="10"/>
    <col min="2" max="2" width="7.5703125" style="10" customWidth="1"/>
    <col min="3" max="3" width="4.85546875" style="10" customWidth="1"/>
    <col min="4" max="4" width="19.7109375" style="10" customWidth="1"/>
    <col min="5" max="5" width="70.7109375" style="10" customWidth="1"/>
    <col min="6" max="7" width="12.7109375" style="10" bestFit="1" customWidth="1"/>
    <col min="8" max="16384" width="11.42578125" style="10"/>
  </cols>
  <sheetData>
    <row r="2" spans="2:6" x14ac:dyDescent="0.25">
      <c r="B2" s="159" t="s">
        <v>47</v>
      </c>
      <c r="C2" s="159"/>
      <c r="D2" s="159"/>
      <c r="E2" s="159"/>
      <c r="F2" s="159"/>
    </row>
    <row r="3" spans="2:6" x14ac:dyDescent="0.25">
      <c r="B3" s="159" t="s">
        <v>89</v>
      </c>
      <c r="C3" s="159"/>
      <c r="D3" s="159"/>
      <c r="E3" s="159"/>
      <c r="F3" s="159"/>
    </row>
    <row r="4" spans="2:6" x14ac:dyDescent="0.25">
      <c r="B4" s="159" t="s">
        <v>48</v>
      </c>
      <c r="C4" s="159"/>
      <c r="D4" s="159"/>
      <c r="E4" s="159"/>
      <c r="F4" s="159"/>
    </row>
    <row r="5" spans="2:6" x14ac:dyDescent="0.25">
      <c r="B5" s="159"/>
      <c r="C5" s="159"/>
      <c r="D5" s="159"/>
      <c r="E5" s="159"/>
      <c r="F5" s="159"/>
    </row>
    <row r="6" spans="2:6" ht="16.5" x14ac:dyDescent="0.3">
      <c r="B6" s="123"/>
      <c r="C6" s="123"/>
      <c r="D6" s="123"/>
      <c r="E6" s="123"/>
      <c r="F6" s="124"/>
    </row>
    <row r="7" spans="2:6" ht="16.5" x14ac:dyDescent="0.3">
      <c r="B7" s="124"/>
      <c r="C7" s="124"/>
      <c r="D7" s="124"/>
      <c r="E7" s="13"/>
      <c r="F7" s="124"/>
    </row>
    <row r="8" spans="2:6" ht="16.5" x14ac:dyDescent="0.3">
      <c r="B8" s="124"/>
      <c r="C8" s="124"/>
      <c r="D8" s="124"/>
      <c r="E8" s="122"/>
      <c r="F8" s="124"/>
    </row>
    <row r="9" spans="2:6" ht="16.5" x14ac:dyDescent="0.3">
      <c r="B9" s="124"/>
      <c r="C9" s="124"/>
      <c r="D9" s="158" t="s">
        <v>48</v>
      </c>
      <c r="E9" s="158"/>
      <c r="F9" s="124"/>
    </row>
    <row r="10" spans="2:6" ht="16.5" x14ac:dyDescent="0.3">
      <c r="B10" s="124"/>
      <c r="C10" s="124"/>
      <c r="D10" s="14" t="s">
        <v>353</v>
      </c>
      <c r="E10" s="14" t="s">
        <v>354</v>
      </c>
      <c r="F10" s="124"/>
    </row>
    <row r="11" spans="2:6" ht="16.5" x14ac:dyDescent="0.3">
      <c r="B11" s="124"/>
      <c r="C11" s="124"/>
      <c r="D11" s="46"/>
      <c r="E11" s="46"/>
      <c r="F11" s="124"/>
    </row>
    <row r="12" spans="2:6" ht="16.5" x14ac:dyDescent="0.3">
      <c r="B12" s="124"/>
      <c r="C12" s="124"/>
      <c r="D12" s="16"/>
      <c r="E12" s="129" t="s">
        <v>355</v>
      </c>
      <c r="F12" s="124"/>
    </row>
    <row r="13" spans="2:6" ht="16.5" x14ac:dyDescent="0.3">
      <c r="B13" s="124"/>
      <c r="C13" s="124"/>
      <c r="D13" s="16"/>
      <c r="E13" s="16"/>
      <c r="F13" s="124"/>
    </row>
    <row r="14" spans="2:6" ht="16.5" x14ac:dyDescent="0.3">
      <c r="B14" s="124"/>
      <c r="C14" s="124"/>
      <c r="D14" s="16"/>
      <c r="E14" s="129" t="s">
        <v>356</v>
      </c>
      <c r="F14" s="124"/>
    </row>
    <row r="15" spans="2:6" ht="33" x14ac:dyDescent="0.3">
      <c r="B15" s="124"/>
      <c r="C15" s="124"/>
      <c r="D15" s="16" t="s">
        <v>357</v>
      </c>
      <c r="E15" s="46" t="s">
        <v>358</v>
      </c>
      <c r="F15" s="124"/>
    </row>
    <row r="16" spans="2:6" ht="16.5" x14ac:dyDescent="0.3">
      <c r="B16" s="124"/>
      <c r="C16" s="124"/>
      <c r="D16" s="16" t="s">
        <v>359</v>
      </c>
      <c r="E16" s="46" t="s">
        <v>360</v>
      </c>
      <c r="F16" s="124"/>
    </row>
    <row r="17" spans="2:6" ht="16.5" x14ac:dyDescent="0.3">
      <c r="B17" s="124"/>
      <c r="C17" s="124"/>
      <c r="D17" s="16" t="s">
        <v>361</v>
      </c>
      <c r="E17" s="46" t="s">
        <v>362</v>
      </c>
      <c r="F17" s="124"/>
    </row>
    <row r="18" spans="2:6" ht="16.5" x14ac:dyDescent="0.3">
      <c r="B18" s="124"/>
      <c r="C18" s="124"/>
      <c r="D18" s="16" t="s">
        <v>363</v>
      </c>
      <c r="E18" s="46" t="s">
        <v>364</v>
      </c>
      <c r="F18" s="124"/>
    </row>
    <row r="19" spans="2:6" ht="16.5" x14ac:dyDescent="0.3">
      <c r="B19" s="124"/>
      <c r="C19" s="124"/>
      <c r="D19" s="16" t="s">
        <v>365</v>
      </c>
      <c r="E19" s="46" t="s">
        <v>366</v>
      </c>
      <c r="F19" s="124"/>
    </row>
    <row r="20" spans="2:6" ht="16.5" x14ac:dyDescent="0.3">
      <c r="B20" s="124"/>
      <c r="C20" s="124"/>
      <c r="D20" s="16" t="s">
        <v>367</v>
      </c>
      <c r="E20" s="46" t="s">
        <v>368</v>
      </c>
      <c r="F20" s="124"/>
    </row>
    <row r="21" spans="2:6" ht="16.5" x14ac:dyDescent="0.3">
      <c r="B21" s="124"/>
      <c r="C21" s="124"/>
      <c r="D21" s="16" t="s">
        <v>369</v>
      </c>
      <c r="E21" s="46" t="s">
        <v>370</v>
      </c>
      <c r="F21" s="124"/>
    </row>
    <row r="22" spans="2:6" ht="16.5" x14ac:dyDescent="0.3">
      <c r="B22" s="124"/>
      <c r="C22" s="124"/>
      <c r="D22" s="16" t="s">
        <v>371</v>
      </c>
      <c r="E22" s="46" t="s">
        <v>372</v>
      </c>
      <c r="F22" s="124"/>
    </row>
    <row r="23" spans="2:6" ht="16.5" x14ac:dyDescent="0.3">
      <c r="B23" s="124"/>
      <c r="C23" s="124"/>
      <c r="D23" s="16" t="s">
        <v>373</v>
      </c>
      <c r="E23" s="46" t="s">
        <v>374</v>
      </c>
      <c r="F23" s="124"/>
    </row>
    <row r="24" spans="2:6" ht="16.5" x14ac:dyDescent="0.3">
      <c r="B24" s="124"/>
      <c r="C24" s="124"/>
      <c r="D24" s="16" t="s">
        <v>375</v>
      </c>
      <c r="E24" s="46" t="s">
        <v>376</v>
      </c>
      <c r="F24" s="124"/>
    </row>
    <row r="25" spans="2:6" ht="16.5" x14ac:dyDescent="0.3">
      <c r="B25" s="124"/>
      <c r="C25" s="124"/>
      <c r="D25" s="16" t="s">
        <v>377</v>
      </c>
      <c r="E25" s="46" t="s">
        <v>378</v>
      </c>
      <c r="F25" s="124"/>
    </row>
    <row r="26" spans="2:6" ht="16.5" x14ac:dyDescent="0.3">
      <c r="B26" s="124"/>
      <c r="C26" s="124"/>
      <c r="D26" s="16" t="s">
        <v>379</v>
      </c>
      <c r="E26" s="46" t="s">
        <v>380</v>
      </c>
      <c r="F26" s="124"/>
    </row>
    <row r="27" spans="2:6" ht="16.5" x14ac:dyDescent="0.3">
      <c r="B27" s="124"/>
      <c r="C27" s="124"/>
      <c r="D27" s="16" t="s">
        <v>381</v>
      </c>
      <c r="E27" s="46" t="s">
        <v>382</v>
      </c>
      <c r="F27" s="124"/>
    </row>
    <row r="28" spans="2:6" ht="16.5" x14ac:dyDescent="0.3">
      <c r="B28" s="124"/>
      <c r="C28" s="124"/>
      <c r="D28" s="16" t="s">
        <v>383</v>
      </c>
      <c r="E28" s="46" t="s">
        <v>384</v>
      </c>
      <c r="F28" s="124"/>
    </row>
    <row r="29" spans="2:6" ht="16.5" x14ac:dyDescent="0.3">
      <c r="B29" s="124"/>
      <c r="C29" s="124"/>
      <c r="D29" s="16" t="s">
        <v>385</v>
      </c>
      <c r="E29" s="46" t="s">
        <v>8</v>
      </c>
      <c r="F29" s="124"/>
    </row>
    <row r="30" spans="2:6" ht="16.5" x14ac:dyDescent="0.3">
      <c r="B30" s="124"/>
      <c r="C30" s="124"/>
      <c r="D30" s="16" t="s">
        <v>386</v>
      </c>
      <c r="E30" s="46" t="s">
        <v>85</v>
      </c>
      <c r="F30" s="124"/>
    </row>
    <row r="31" spans="2:6" ht="16.5" x14ac:dyDescent="0.3">
      <c r="B31" s="124"/>
      <c r="C31" s="124"/>
      <c r="D31" s="16" t="s">
        <v>387</v>
      </c>
      <c r="E31" s="46" t="s">
        <v>16</v>
      </c>
      <c r="F31" s="124"/>
    </row>
    <row r="32" spans="2:6" ht="16.5" x14ac:dyDescent="0.3">
      <c r="B32" s="124"/>
      <c r="C32" s="124"/>
      <c r="D32" s="16" t="s">
        <v>388</v>
      </c>
      <c r="E32" s="46" t="s">
        <v>23</v>
      </c>
      <c r="F32" s="124"/>
    </row>
    <row r="33" spans="2:6" ht="16.5" x14ac:dyDescent="0.3">
      <c r="B33" s="124"/>
      <c r="C33" s="124"/>
      <c r="D33" s="16" t="s">
        <v>389</v>
      </c>
      <c r="E33" s="46" t="s">
        <v>30</v>
      </c>
      <c r="F33" s="124"/>
    </row>
    <row r="34" spans="2:6" ht="16.5" x14ac:dyDescent="0.3">
      <c r="B34" s="124"/>
      <c r="C34" s="124"/>
      <c r="D34" s="16" t="s">
        <v>390</v>
      </c>
      <c r="E34" s="46" t="s">
        <v>391</v>
      </c>
      <c r="F34" s="124"/>
    </row>
    <row r="35" spans="2:6" ht="16.5" x14ac:dyDescent="0.3">
      <c r="B35" s="124"/>
      <c r="C35" s="124"/>
      <c r="D35" s="16" t="s">
        <v>392</v>
      </c>
      <c r="E35" s="46" t="s">
        <v>393</v>
      </c>
      <c r="F35" s="124"/>
    </row>
    <row r="36" spans="2:6" ht="16.5" x14ac:dyDescent="0.3">
      <c r="B36" s="124"/>
      <c r="C36" s="124"/>
      <c r="D36" s="16" t="s">
        <v>394</v>
      </c>
      <c r="E36" s="46" t="s">
        <v>351</v>
      </c>
      <c r="F36" s="124"/>
    </row>
    <row r="37" spans="2:6" ht="16.5" x14ac:dyDescent="0.3">
      <c r="B37" s="124"/>
      <c r="C37" s="124"/>
      <c r="D37" s="16"/>
      <c r="E37" s="16"/>
      <c r="F37" s="124"/>
    </row>
    <row r="38" spans="2:6" ht="16.5" x14ac:dyDescent="0.3">
      <c r="B38" s="124"/>
      <c r="C38" s="124"/>
      <c r="D38" s="16"/>
      <c r="E38" s="16"/>
      <c r="F38" s="124"/>
    </row>
    <row r="39" spans="2:6" ht="28.5" x14ac:dyDescent="0.3">
      <c r="B39" s="124"/>
      <c r="C39" s="124"/>
      <c r="D39" s="16" t="s">
        <v>395</v>
      </c>
      <c r="E39" s="16" t="s">
        <v>396</v>
      </c>
      <c r="F39" s="124"/>
    </row>
    <row r="40" spans="2:6" ht="28.5" x14ac:dyDescent="0.3">
      <c r="B40" s="124"/>
      <c r="C40" s="124"/>
      <c r="D40" s="16" t="s">
        <v>397</v>
      </c>
      <c r="E40" s="16" t="s">
        <v>352</v>
      </c>
      <c r="F40" s="124"/>
    </row>
    <row r="41" spans="2:6" ht="16.5" x14ac:dyDescent="0.3">
      <c r="B41" s="124"/>
      <c r="C41" s="124"/>
      <c r="D41" s="16"/>
      <c r="E41" s="16"/>
      <c r="F41" s="124"/>
    </row>
    <row r="42" spans="2:6" ht="16.5" x14ac:dyDescent="0.3">
      <c r="B42" s="124"/>
      <c r="C42" s="124"/>
      <c r="D42" s="16"/>
      <c r="E42" s="16" t="s">
        <v>398</v>
      </c>
      <c r="F42" s="124"/>
    </row>
    <row r="43" spans="2:6" ht="16.5" x14ac:dyDescent="0.3">
      <c r="B43" s="124"/>
      <c r="C43" s="124"/>
      <c r="D43" s="16" t="s">
        <v>399</v>
      </c>
      <c r="E43" s="16" t="s">
        <v>400</v>
      </c>
      <c r="F43" s="124"/>
    </row>
    <row r="44" spans="2:6" ht="16.5" x14ac:dyDescent="0.3">
      <c r="B44" s="124"/>
      <c r="C44" s="124"/>
      <c r="D44" s="16"/>
      <c r="E44" s="16" t="s">
        <v>401</v>
      </c>
      <c r="F44" s="124"/>
    </row>
    <row r="45" spans="2:6" ht="16.5" x14ac:dyDescent="0.3">
      <c r="B45" s="124"/>
      <c r="C45" s="124"/>
      <c r="D45" s="16"/>
      <c r="E45" s="16"/>
      <c r="F45" s="124"/>
    </row>
    <row r="46" spans="2:6" ht="16.5" x14ac:dyDescent="0.3">
      <c r="B46" s="124"/>
      <c r="C46" s="124"/>
      <c r="D46" s="124"/>
      <c r="E46" s="121"/>
      <c r="F46" s="124"/>
    </row>
    <row r="47" spans="2:6" ht="16.5" x14ac:dyDescent="0.3">
      <c r="B47" s="124"/>
      <c r="C47" s="124"/>
      <c r="D47" s="124"/>
      <c r="E47" s="124"/>
      <c r="F47" s="124"/>
    </row>
    <row r="48" spans="2:6" ht="34.5" customHeight="1" x14ac:dyDescent="0.3">
      <c r="B48" s="157" t="s">
        <v>50</v>
      </c>
      <c r="C48" s="157"/>
      <c r="D48" s="157"/>
      <c r="E48" s="157"/>
      <c r="F48" s="124"/>
    </row>
    <row r="49" spans="2:6" ht="16.5" x14ac:dyDescent="0.3">
      <c r="B49" s="124"/>
      <c r="C49" s="124"/>
      <c r="D49" s="124"/>
      <c r="E49" s="124"/>
      <c r="F49" s="124"/>
    </row>
    <row r="50" spans="2:6" ht="16.5" x14ac:dyDescent="0.3">
      <c r="B50" s="124"/>
      <c r="C50" s="124"/>
      <c r="D50" s="124"/>
      <c r="E50" s="124"/>
      <c r="F50" s="124"/>
    </row>
    <row r="53" spans="2:6" ht="14.25" customHeight="1" x14ac:dyDescent="0.25"/>
  </sheetData>
  <mergeCells count="6">
    <mergeCell ref="B48:E48"/>
    <mergeCell ref="D9:E9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scale="71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6"/>
  <sheetViews>
    <sheetView workbookViewId="0">
      <selection activeCell="A15" sqref="A15:H15"/>
    </sheetView>
  </sheetViews>
  <sheetFormatPr baseColWidth="10" defaultRowHeight="15" x14ac:dyDescent="0.25"/>
  <cols>
    <col min="1" max="1" width="11.42578125" style="150"/>
    <col min="2" max="2" width="14" style="150" customWidth="1"/>
    <col min="3" max="3" width="42.5703125" style="150" bestFit="1" customWidth="1"/>
    <col min="4" max="4" width="15.85546875" style="150" bestFit="1" customWidth="1"/>
    <col min="5" max="5" width="16.85546875" style="150" bestFit="1" customWidth="1"/>
    <col min="6" max="6" width="14.7109375" style="150" bestFit="1" customWidth="1"/>
    <col min="7" max="16384" width="11.42578125" style="150"/>
  </cols>
  <sheetData>
    <row r="2" spans="1:9" ht="16.5" x14ac:dyDescent="0.3">
      <c r="B2" s="40"/>
      <c r="C2" s="40"/>
      <c r="D2" s="40"/>
      <c r="E2" s="40"/>
      <c r="F2" s="40"/>
      <c r="G2" s="40"/>
      <c r="H2" s="40"/>
    </row>
    <row r="3" spans="1:9" ht="16.5" x14ac:dyDescent="0.3">
      <c r="B3" s="40"/>
      <c r="C3" s="174" t="s">
        <v>47</v>
      </c>
      <c r="D3" s="174"/>
      <c r="E3" s="174"/>
      <c r="F3" s="174"/>
      <c r="G3" s="40"/>
      <c r="H3" s="40"/>
    </row>
    <row r="4" spans="1:9" ht="16.5" x14ac:dyDescent="0.3">
      <c r="B4" s="40"/>
      <c r="C4" s="174" t="s">
        <v>89</v>
      </c>
      <c r="D4" s="174"/>
      <c r="E4" s="174"/>
      <c r="F4" s="174"/>
      <c r="G4" s="40"/>
      <c r="H4" s="40"/>
    </row>
    <row r="5" spans="1:9" ht="16.5" x14ac:dyDescent="0.3">
      <c r="B5" s="40"/>
      <c r="C5" s="174" t="s">
        <v>48</v>
      </c>
      <c r="D5" s="174"/>
      <c r="E5" s="174"/>
      <c r="F5" s="174"/>
      <c r="G5" s="40"/>
      <c r="H5" s="40"/>
    </row>
    <row r="6" spans="1:9" ht="16.5" x14ac:dyDescent="0.3">
      <c r="B6" s="40"/>
      <c r="C6" s="174" t="s">
        <v>420</v>
      </c>
      <c r="D6" s="174"/>
      <c r="E6" s="174"/>
      <c r="F6" s="174"/>
      <c r="G6" s="40"/>
      <c r="H6" s="40"/>
    </row>
    <row r="7" spans="1:9" ht="16.5" x14ac:dyDescent="0.3">
      <c r="B7" s="40"/>
      <c r="C7" s="135"/>
      <c r="D7" s="135"/>
      <c r="E7" s="135"/>
      <c r="F7" s="135"/>
      <c r="G7" s="40"/>
      <c r="H7" s="40"/>
    </row>
    <row r="8" spans="1:9" ht="16.5" x14ac:dyDescent="0.3">
      <c r="B8" s="40"/>
      <c r="C8" s="135"/>
      <c r="D8" s="135"/>
      <c r="E8" s="135"/>
      <c r="F8" s="135"/>
      <c r="G8" s="40"/>
      <c r="H8" s="40"/>
    </row>
    <row r="9" spans="1:9" ht="16.5" x14ac:dyDescent="0.3">
      <c r="B9" s="40"/>
      <c r="C9" s="135"/>
      <c r="D9" s="135"/>
      <c r="E9" s="135"/>
      <c r="F9" s="135"/>
      <c r="G9" s="40"/>
      <c r="H9" s="40"/>
    </row>
    <row r="10" spans="1:9" ht="16.5" x14ac:dyDescent="0.3">
      <c r="B10" s="40"/>
      <c r="C10" s="53" t="s">
        <v>419</v>
      </c>
      <c r="D10" s="41"/>
      <c r="E10" s="41"/>
      <c r="F10" s="41"/>
      <c r="G10" s="40"/>
      <c r="H10" s="40"/>
    </row>
    <row r="11" spans="1:9" ht="16.5" x14ac:dyDescent="0.3">
      <c r="B11" s="47" t="s">
        <v>57</v>
      </c>
      <c r="C11" s="47" t="s">
        <v>101</v>
      </c>
      <c r="D11" s="47" t="s">
        <v>0</v>
      </c>
      <c r="E11" s="47" t="s">
        <v>1</v>
      </c>
      <c r="F11" s="47"/>
      <c r="G11" s="40"/>
      <c r="H11" s="40"/>
    </row>
    <row r="12" spans="1:9" ht="16.5" x14ac:dyDescent="0.3">
      <c r="B12" s="55" t="s">
        <v>170</v>
      </c>
      <c r="C12" s="55" t="s">
        <v>170</v>
      </c>
      <c r="D12" s="17"/>
      <c r="E12" s="17"/>
      <c r="F12" s="17"/>
      <c r="G12" s="40"/>
      <c r="H12" s="40"/>
    </row>
    <row r="13" spans="1:9" ht="16.5" x14ac:dyDescent="0.3">
      <c r="G13" s="40"/>
      <c r="H13" s="40"/>
    </row>
    <row r="14" spans="1:9" ht="16.5" x14ac:dyDescent="0.3">
      <c r="B14" s="40"/>
      <c r="C14" s="40"/>
      <c r="D14" s="40"/>
      <c r="E14" s="40"/>
      <c r="F14" s="40"/>
      <c r="G14" s="40"/>
      <c r="H14" s="40"/>
    </row>
    <row r="15" spans="1:9" ht="30.75" customHeight="1" x14ac:dyDescent="0.25">
      <c r="A15" s="165" t="s">
        <v>50</v>
      </c>
      <c r="B15" s="165"/>
      <c r="C15" s="165"/>
      <c r="D15" s="165"/>
      <c r="E15" s="165"/>
      <c r="F15" s="165"/>
      <c r="G15" s="165"/>
      <c r="H15" s="165"/>
      <c r="I15" s="62"/>
    </row>
    <row r="16" spans="1:9" ht="16.5" x14ac:dyDescent="0.3">
      <c r="B16" s="40"/>
      <c r="C16" s="40"/>
      <c r="D16" s="40"/>
      <c r="E16" s="40"/>
      <c r="F16" s="40"/>
      <c r="G16" s="40"/>
      <c r="H16" s="40"/>
    </row>
  </sheetData>
  <mergeCells count="5">
    <mergeCell ref="C3:F3"/>
    <mergeCell ref="C4:F4"/>
    <mergeCell ref="C5:F5"/>
    <mergeCell ref="C6:F6"/>
    <mergeCell ref="A15:H15"/>
  </mergeCells>
  <pageMargins left="0.70866141732283472" right="0.70866141732283472" top="0.74803149606299213" bottom="0.74803149606299213" header="0.31496062992125984" footer="0.31496062992125984"/>
  <pageSetup scale="88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J31"/>
  <sheetViews>
    <sheetView topLeftCell="B16" workbookViewId="0">
      <selection activeCell="E33" sqref="E33"/>
    </sheetView>
  </sheetViews>
  <sheetFormatPr baseColWidth="10" defaultRowHeight="15" x14ac:dyDescent="0.25"/>
  <cols>
    <col min="1" max="1" width="11.42578125" style="2"/>
    <col min="2" max="2" width="17" style="2" customWidth="1"/>
    <col min="3" max="3" width="12.42578125" style="2" customWidth="1"/>
    <col min="4" max="4" width="42.85546875" style="2" customWidth="1"/>
    <col min="5" max="5" width="22.5703125" style="2" customWidth="1"/>
    <col min="6" max="6" width="18.85546875" style="2" customWidth="1"/>
    <col min="7" max="8" width="12.7109375" style="2" bestFit="1" customWidth="1"/>
    <col min="9" max="9" width="11.42578125" style="2"/>
    <col min="10" max="10" width="18.85546875" style="2" customWidth="1"/>
    <col min="11" max="16384" width="11.42578125" style="2"/>
  </cols>
  <sheetData>
    <row r="1" spans="1:10" s="10" customFormat="1" x14ac:dyDescent="0.25"/>
    <row r="2" spans="1:10" s="10" customFormat="1" x14ac:dyDescent="0.25"/>
    <row r="3" spans="1:10" x14ac:dyDescent="0.25">
      <c r="D3" s="174" t="s">
        <v>47</v>
      </c>
      <c r="E3" s="174"/>
      <c r="F3" s="174"/>
      <c r="G3" s="174"/>
    </row>
    <row r="4" spans="1:10" s="10" customFormat="1" x14ac:dyDescent="0.25">
      <c r="D4" s="174" t="s">
        <v>89</v>
      </c>
      <c r="E4" s="174"/>
      <c r="F4" s="174"/>
      <c r="G4" s="174"/>
    </row>
    <row r="5" spans="1:10" s="10" customFormat="1" x14ac:dyDescent="0.25">
      <c r="D5" s="174" t="s">
        <v>48</v>
      </c>
      <c r="E5" s="174"/>
      <c r="F5" s="174"/>
      <c r="G5" s="174"/>
    </row>
    <row r="6" spans="1:10" s="10" customFormat="1" x14ac:dyDescent="0.25">
      <c r="D6" s="174" t="s">
        <v>213</v>
      </c>
      <c r="E6" s="174"/>
      <c r="F6" s="174"/>
      <c r="G6" s="174"/>
    </row>
    <row r="7" spans="1:10" s="10" customFormat="1" x14ac:dyDescent="0.25"/>
    <row r="8" spans="1:10" s="10" customFormat="1" x14ac:dyDescent="0.25"/>
    <row r="9" spans="1:10" s="10" customFormat="1" x14ac:dyDescent="0.25"/>
    <row r="10" spans="1:10" ht="16.5" x14ac:dyDescent="0.3">
      <c r="A10" s="101"/>
      <c r="B10" s="12"/>
      <c r="C10" s="13"/>
      <c r="D10" s="12"/>
      <c r="E10" s="12"/>
      <c r="F10" s="12"/>
      <c r="G10" s="12"/>
      <c r="H10" s="12"/>
      <c r="I10" s="12"/>
      <c r="J10" s="12"/>
    </row>
    <row r="11" spans="1:10" ht="17.25" thickBot="1" x14ac:dyDescent="0.35">
      <c r="A11" s="101"/>
      <c r="B11" s="12"/>
      <c r="C11" s="13"/>
      <c r="D11" s="12"/>
      <c r="E11" s="12"/>
      <c r="F11" s="12"/>
      <c r="G11" s="12"/>
      <c r="H11" s="12"/>
      <c r="I11" s="12"/>
      <c r="J11" s="12"/>
    </row>
    <row r="12" spans="1:10" ht="17.25" thickBot="1" x14ac:dyDescent="0.35">
      <c r="B12" s="12"/>
      <c r="C12" s="170" t="s">
        <v>214</v>
      </c>
      <c r="D12" s="171"/>
      <c r="E12" s="172"/>
      <c r="F12" s="12"/>
      <c r="G12" s="12"/>
      <c r="H12" s="12"/>
      <c r="I12" s="12"/>
      <c r="J12" s="12"/>
    </row>
    <row r="13" spans="1:10" ht="16.5" x14ac:dyDescent="0.3">
      <c r="B13" s="12"/>
      <c r="C13" s="37"/>
      <c r="D13" s="38"/>
      <c r="E13" s="38"/>
      <c r="F13" s="12"/>
      <c r="G13" s="12"/>
      <c r="H13" s="12"/>
      <c r="I13" s="12"/>
      <c r="J13" s="12"/>
    </row>
    <row r="14" spans="1:10" ht="17.25" thickBot="1" x14ac:dyDescent="0.35">
      <c r="B14" s="12"/>
      <c r="C14" s="163"/>
      <c r="D14" s="164"/>
      <c r="E14" s="164"/>
      <c r="F14" s="164"/>
      <c r="G14" s="12"/>
      <c r="H14" s="12"/>
      <c r="I14" s="12"/>
      <c r="J14" s="12"/>
    </row>
    <row r="15" spans="1:10" ht="16.5" x14ac:dyDescent="0.3">
      <c r="B15" s="12"/>
      <c r="C15" s="87" t="s">
        <v>57</v>
      </c>
      <c r="D15" s="79" t="s">
        <v>58</v>
      </c>
      <c r="E15" s="79" t="s">
        <v>9</v>
      </c>
      <c r="F15" s="88" t="s">
        <v>60</v>
      </c>
      <c r="G15" s="88" t="s">
        <v>61</v>
      </c>
      <c r="H15" s="79" t="s">
        <v>62</v>
      </c>
      <c r="I15" s="79" t="s">
        <v>63</v>
      </c>
      <c r="J15" s="89" t="s">
        <v>64</v>
      </c>
    </row>
    <row r="16" spans="1:10" ht="16.5" x14ac:dyDescent="0.3">
      <c r="A16" s="101"/>
      <c r="B16" s="119"/>
      <c r="C16" s="90" t="s">
        <v>215</v>
      </c>
      <c r="D16" s="97" t="s">
        <v>161</v>
      </c>
      <c r="E16" s="71">
        <v>-9950.41</v>
      </c>
      <c r="F16" s="27">
        <v>-9950.41</v>
      </c>
      <c r="G16" s="27"/>
      <c r="H16" s="27"/>
      <c r="I16" s="27"/>
      <c r="J16" s="28"/>
    </row>
    <row r="17" spans="1:10" s="10" customFormat="1" ht="16.5" x14ac:dyDescent="0.3">
      <c r="A17" s="101"/>
      <c r="B17" s="119"/>
      <c r="C17" s="90" t="s">
        <v>216</v>
      </c>
      <c r="D17" s="97" t="s">
        <v>217</v>
      </c>
      <c r="E17" s="71">
        <v>0.46</v>
      </c>
      <c r="F17" s="27">
        <v>0.46</v>
      </c>
      <c r="G17" s="109"/>
      <c r="H17" s="109"/>
      <c r="I17" s="109"/>
      <c r="J17" s="28"/>
    </row>
    <row r="18" spans="1:10" s="10" customFormat="1" ht="16.5" x14ac:dyDescent="0.3">
      <c r="A18" s="101"/>
      <c r="B18" s="119"/>
      <c r="C18" s="90" t="s">
        <v>468</v>
      </c>
      <c r="D18" s="97" t="s">
        <v>469</v>
      </c>
      <c r="E18" s="71">
        <v>-5779.63</v>
      </c>
      <c r="F18" s="27">
        <v>-5779.63</v>
      </c>
      <c r="G18" s="109"/>
      <c r="H18" s="109"/>
      <c r="I18" s="109"/>
      <c r="J18" s="28"/>
    </row>
    <row r="19" spans="1:10" s="10" customFormat="1" ht="16.5" x14ac:dyDescent="0.3">
      <c r="A19" s="101"/>
      <c r="B19" s="119"/>
      <c r="C19" s="90" t="s">
        <v>470</v>
      </c>
      <c r="D19" s="97" t="s">
        <v>471</v>
      </c>
      <c r="E19" s="71">
        <v>-30203</v>
      </c>
      <c r="F19" s="27">
        <v>-30203</v>
      </c>
      <c r="G19" s="109"/>
      <c r="H19" s="109"/>
      <c r="I19" s="109"/>
      <c r="J19" s="28"/>
    </row>
    <row r="20" spans="1:10" s="10" customFormat="1" ht="16.5" x14ac:dyDescent="0.3">
      <c r="A20" s="101"/>
      <c r="B20" s="119"/>
      <c r="C20" s="90" t="s">
        <v>472</v>
      </c>
      <c r="D20" s="97" t="s">
        <v>473</v>
      </c>
      <c r="E20" s="71">
        <v>-31400</v>
      </c>
      <c r="F20" s="27">
        <v>-31400</v>
      </c>
      <c r="G20" s="109"/>
      <c r="H20" s="109"/>
      <c r="I20" s="109"/>
      <c r="J20" s="28"/>
    </row>
    <row r="21" spans="1:10" s="10" customFormat="1" ht="16.5" x14ac:dyDescent="0.3">
      <c r="A21" s="101"/>
      <c r="B21" s="119"/>
      <c r="C21" s="90" t="s">
        <v>218</v>
      </c>
      <c r="D21" s="97" t="s">
        <v>219</v>
      </c>
      <c r="E21" s="71">
        <v>-94139.99</v>
      </c>
      <c r="F21" s="27">
        <v>-94139.99</v>
      </c>
      <c r="G21" s="109"/>
      <c r="H21" s="109"/>
      <c r="I21" s="109"/>
      <c r="J21" s="151"/>
    </row>
    <row r="22" spans="1:10" s="10" customFormat="1" ht="16.5" x14ac:dyDescent="0.3">
      <c r="A22" s="101"/>
      <c r="B22" s="119"/>
      <c r="C22" s="90" t="s">
        <v>220</v>
      </c>
      <c r="D22" s="97" t="s">
        <v>221</v>
      </c>
      <c r="E22" s="71">
        <v>-151.19</v>
      </c>
      <c r="F22" s="27">
        <v>-151.19</v>
      </c>
      <c r="G22" s="109"/>
      <c r="H22" s="109"/>
      <c r="I22" s="109"/>
      <c r="J22" s="151"/>
    </row>
    <row r="23" spans="1:10" s="10" customFormat="1" ht="16.5" x14ac:dyDescent="0.3">
      <c r="A23" s="101"/>
      <c r="B23" s="119"/>
      <c r="C23" s="90" t="s">
        <v>222</v>
      </c>
      <c r="D23" s="97" t="s">
        <v>223</v>
      </c>
      <c r="E23" s="71">
        <v>-43040</v>
      </c>
      <c r="F23" s="27">
        <v>-43040</v>
      </c>
      <c r="G23" s="109"/>
      <c r="H23" s="109"/>
      <c r="I23" s="109"/>
      <c r="J23" s="151"/>
    </row>
    <row r="24" spans="1:10" s="10" customFormat="1" ht="16.5" x14ac:dyDescent="0.3">
      <c r="A24" s="101"/>
      <c r="B24" s="119"/>
      <c r="C24" s="90" t="s">
        <v>474</v>
      </c>
      <c r="D24" s="97" t="s">
        <v>475</v>
      </c>
      <c r="E24" s="71">
        <v>0.39</v>
      </c>
      <c r="F24" s="27">
        <v>0.39</v>
      </c>
      <c r="G24" s="109"/>
      <c r="H24" s="109"/>
      <c r="I24" s="109"/>
      <c r="J24" s="151"/>
    </row>
    <row r="25" spans="1:10" s="10" customFormat="1" ht="16.5" x14ac:dyDescent="0.3">
      <c r="A25" s="101"/>
      <c r="B25" s="119"/>
      <c r="C25" s="90" t="s">
        <v>476</v>
      </c>
      <c r="D25" s="97" t="s">
        <v>477</v>
      </c>
      <c r="E25" s="71">
        <v>0.02</v>
      </c>
      <c r="F25" s="27">
        <v>0.02</v>
      </c>
      <c r="G25" s="109"/>
      <c r="H25" s="109"/>
      <c r="I25" s="109"/>
      <c r="J25" s="151"/>
    </row>
    <row r="26" spans="1:10" s="10" customFormat="1" ht="16.5" x14ac:dyDescent="0.3">
      <c r="A26" s="101"/>
      <c r="B26" s="119"/>
      <c r="C26" s="90" t="s">
        <v>421</v>
      </c>
      <c r="D26" s="97" t="s">
        <v>422</v>
      </c>
      <c r="E26" s="71">
        <v>-500</v>
      </c>
      <c r="F26" s="27">
        <v>-500</v>
      </c>
      <c r="G26" s="109"/>
      <c r="H26" s="109"/>
      <c r="I26" s="109"/>
      <c r="J26" s="151"/>
    </row>
    <row r="27" spans="1:10" s="8" customFormat="1" ht="17.25" thickBot="1" x14ac:dyDescent="0.35">
      <c r="B27" s="119"/>
      <c r="C27" s="90" t="s">
        <v>224</v>
      </c>
      <c r="D27" s="97" t="s">
        <v>225</v>
      </c>
      <c r="E27" s="71">
        <v>-174348.54</v>
      </c>
      <c r="F27" s="27">
        <v>-174348.54</v>
      </c>
      <c r="G27" s="109">
        <f t="shared" ref="G27:I28" si="0">SUM(G15:G15)</f>
        <v>0</v>
      </c>
      <c r="H27" s="109">
        <f t="shared" si="0"/>
        <v>0</v>
      </c>
      <c r="I27" s="109">
        <f t="shared" si="0"/>
        <v>0</v>
      </c>
      <c r="J27" s="58"/>
    </row>
    <row r="28" spans="1:10" ht="17.25" thickBot="1" x14ac:dyDescent="0.35">
      <c r="B28" s="12"/>
      <c r="C28" s="90"/>
      <c r="D28" s="56" t="s">
        <v>153</v>
      </c>
      <c r="E28" s="98">
        <f>SUM(E16:E27)</f>
        <v>-389511.89</v>
      </c>
      <c r="F28" s="98">
        <f>SUM(F16:F27)</f>
        <v>-389511.89</v>
      </c>
      <c r="G28" s="57">
        <f t="shared" si="0"/>
        <v>0</v>
      </c>
      <c r="H28" s="57">
        <f t="shared" si="0"/>
        <v>0</v>
      </c>
      <c r="I28" s="57">
        <f t="shared" si="0"/>
        <v>0</v>
      </c>
      <c r="J28" s="58"/>
    </row>
    <row r="29" spans="1:10" ht="16.5" x14ac:dyDescent="0.3">
      <c r="B29" s="12"/>
      <c r="C29" s="12"/>
      <c r="D29" s="12"/>
      <c r="E29" s="12"/>
      <c r="F29" s="12"/>
      <c r="G29" s="12"/>
      <c r="H29" s="12"/>
      <c r="I29" s="12"/>
      <c r="J29" s="12"/>
    </row>
    <row r="30" spans="1:10" ht="16.5" x14ac:dyDescent="0.3">
      <c r="B30" s="12"/>
      <c r="C30" s="169" t="s">
        <v>50</v>
      </c>
      <c r="D30" s="169"/>
      <c r="E30" s="169"/>
      <c r="F30" s="169"/>
      <c r="G30" s="169"/>
      <c r="H30" s="169"/>
      <c r="I30" s="169"/>
      <c r="J30" s="169"/>
    </row>
    <row r="31" spans="1:10" ht="16.5" x14ac:dyDescent="0.3">
      <c r="C31" s="12"/>
      <c r="D31" s="12"/>
      <c r="E31" s="12"/>
      <c r="F31" s="12"/>
      <c r="G31" s="12"/>
      <c r="H31" s="12"/>
      <c r="I31" s="12"/>
      <c r="J31" s="12"/>
    </row>
  </sheetData>
  <mergeCells count="7">
    <mergeCell ref="D3:G3"/>
    <mergeCell ref="D4:G4"/>
    <mergeCell ref="D5:G5"/>
    <mergeCell ref="D6:G6"/>
    <mergeCell ref="C30:J30"/>
    <mergeCell ref="C12:E12"/>
    <mergeCell ref="C14:F14"/>
  </mergeCells>
  <dataValidations disablePrompts="1" count="8">
    <dataValidation allowBlank="1" showInputMessage="1" showErrorMessage="1" prompt="Saldo final del periodo que corresponde la cuenta pública presentada (mensual:  enero, febrero, marzo, etc.; trimestral: 1er, 2do, 3ro. o 4to.)." sqref="E15"/>
    <dataValidation allowBlank="1" showInputMessage="1" showErrorMessage="1" prompt="Informar sobre la factibilidad de pago." sqref="J15"/>
    <dataValidation allowBlank="1" showInputMessage="1" showErrorMessage="1" prompt="Corresponde al número de la cuenta de acuerdo al Plan de Cuentas emitido por el CONAC (DOF 22/11/2010)." sqref="C15"/>
    <dataValidation allowBlank="1" showInputMessage="1" showErrorMessage="1" prompt="Importe de la cuentas por cobrar con vencimiento mayor a 365 días." sqref="I15"/>
    <dataValidation allowBlank="1" showInputMessage="1" showErrorMessage="1" prompt="Importe de la cuentas por cobrar con fecha de vencimiento de 181 a 365 días." sqref="H15"/>
    <dataValidation allowBlank="1" showInputMessage="1" showErrorMessage="1" prompt="Importe de la cuentas por cobrar con fecha de vencimiento de 91 a 180 días." sqref="G15"/>
    <dataValidation allowBlank="1" showInputMessage="1" showErrorMessage="1" prompt="Importe de la cuentas por cobrar con fecha de vencimiento de 1 a 90 días." sqref="F15"/>
    <dataValidation allowBlank="1" showInputMessage="1" showErrorMessage="1" prompt="Corresponde al nombre o descripción de la cuenta de acuerdo al Plan de Cuentas emitido por el CONAC." sqref="D15"/>
  </dataValidation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5"/>
  <sheetViews>
    <sheetView topLeftCell="A20" workbookViewId="0">
      <selection activeCell="E31" sqref="E31"/>
    </sheetView>
  </sheetViews>
  <sheetFormatPr baseColWidth="10" defaultRowHeight="15" x14ac:dyDescent="0.25"/>
  <cols>
    <col min="1" max="1" width="5.28515625" style="10" customWidth="1"/>
    <col min="2" max="2" width="3" style="10" customWidth="1"/>
    <col min="3" max="3" width="15.42578125" style="10" customWidth="1"/>
    <col min="4" max="4" width="44.42578125" style="10" customWidth="1"/>
    <col min="5" max="5" width="29.7109375" style="10" customWidth="1"/>
    <col min="6" max="6" width="26.85546875" style="10" customWidth="1"/>
    <col min="7" max="16384" width="11.42578125" style="10"/>
  </cols>
  <sheetData>
    <row r="2" spans="1:6" x14ac:dyDescent="0.25">
      <c r="A2" s="159" t="s">
        <v>47</v>
      </c>
      <c r="B2" s="159"/>
      <c r="C2" s="159"/>
      <c r="D2" s="159"/>
      <c r="E2" s="159"/>
      <c r="F2" s="159"/>
    </row>
    <row r="3" spans="1:6" x14ac:dyDescent="0.25">
      <c r="A3" s="159" t="s">
        <v>89</v>
      </c>
      <c r="B3" s="159"/>
      <c r="C3" s="159"/>
      <c r="D3" s="159"/>
      <c r="E3" s="159"/>
      <c r="F3" s="159"/>
    </row>
    <row r="4" spans="1:6" x14ac:dyDescent="0.25">
      <c r="A4" s="159" t="s">
        <v>48</v>
      </c>
      <c r="B4" s="159"/>
      <c r="C4" s="159"/>
      <c r="D4" s="159"/>
      <c r="E4" s="159"/>
      <c r="F4" s="159"/>
    </row>
    <row r="5" spans="1:6" x14ac:dyDescent="0.25">
      <c r="A5" s="159" t="s">
        <v>226</v>
      </c>
      <c r="B5" s="159"/>
      <c r="C5" s="159"/>
      <c r="D5" s="159"/>
      <c r="E5" s="159"/>
      <c r="F5" s="159"/>
    </row>
    <row r="6" spans="1:6" x14ac:dyDescent="0.25">
      <c r="A6" s="123"/>
      <c r="B6" s="123"/>
      <c r="C6" s="123"/>
      <c r="D6" s="123"/>
      <c r="E6" s="123"/>
      <c r="F6" s="123"/>
    </row>
    <row r="7" spans="1:6" ht="16.5" x14ac:dyDescent="0.3">
      <c r="A7" s="124"/>
      <c r="B7" s="124"/>
      <c r="C7" s="124"/>
      <c r="D7" s="13"/>
      <c r="E7" s="124"/>
      <c r="F7" s="124"/>
    </row>
    <row r="8" spans="1:6" ht="17.25" thickBot="1" x14ac:dyDescent="0.35">
      <c r="A8" s="124"/>
      <c r="B8" s="124"/>
      <c r="C8" s="124"/>
      <c r="D8" s="159"/>
      <c r="E8" s="162"/>
      <c r="F8" s="162"/>
    </row>
    <row r="9" spans="1:6" ht="17.25" thickBot="1" x14ac:dyDescent="0.35">
      <c r="A9" s="124"/>
      <c r="B9" s="124"/>
      <c r="C9" s="170" t="s">
        <v>227</v>
      </c>
      <c r="D9" s="171"/>
      <c r="E9" s="172"/>
      <c r="F9" s="123"/>
    </row>
    <row r="10" spans="1:6" ht="16.5" x14ac:dyDescent="0.3">
      <c r="A10" s="124"/>
      <c r="B10" s="124"/>
      <c r="C10" s="124"/>
      <c r="D10" s="122"/>
      <c r="E10" s="123"/>
      <c r="F10" s="123"/>
    </row>
    <row r="11" spans="1:6" ht="16.5" x14ac:dyDescent="0.3">
      <c r="A11" s="124"/>
      <c r="B11" s="124"/>
      <c r="C11" s="59" t="s">
        <v>57</v>
      </c>
      <c r="D11" s="59" t="s">
        <v>101</v>
      </c>
      <c r="E11" s="81" t="s">
        <v>9</v>
      </c>
      <c r="F11" s="59" t="s">
        <v>10</v>
      </c>
    </row>
    <row r="12" spans="1:6" ht="16.5" x14ac:dyDescent="0.3">
      <c r="A12" s="124"/>
      <c r="B12" s="124"/>
      <c r="C12" s="99" t="s">
        <v>228</v>
      </c>
      <c r="D12" s="80" t="s">
        <v>11</v>
      </c>
      <c r="E12" s="84">
        <v>-421784</v>
      </c>
      <c r="F12" s="72"/>
    </row>
    <row r="13" spans="1:6" ht="16.5" x14ac:dyDescent="0.3">
      <c r="A13" s="124"/>
      <c r="B13" s="124"/>
      <c r="C13" s="99" t="s">
        <v>229</v>
      </c>
      <c r="D13" s="80" t="s">
        <v>12</v>
      </c>
      <c r="E13" s="84">
        <v>-247711</v>
      </c>
      <c r="F13" s="72"/>
    </row>
    <row r="14" spans="1:6" ht="16.5" x14ac:dyDescent="0.3">
      <c r="A14" s="124"/>
      <c r="B14" s="124"/>
      <c r="C14" s="99" t="s">
        <v>230</v>
      </c>
      <c r="D14" s="80" t="s">
        <v>13</v>
      </c>
      <c r="E14" s="84">
        <v>-49166</v>
      </c>
      <c r="F14" s="72"/>
    </row>
    <row r="15" spans="1:6" ht="16.5" x14ac:dyDescent="0.3">
      <c r="A15" s="124"/>
      <c r="B15" s="124"/>
      <c r="C15" s="99" t="s">
        <v>231</v>
      </c>
      <c r="D15" s="80" t="s">
        <v>14</v>
      </c>
      <c r="E15" s="84">
        <v>-11588</v>
      </c>
      <c r="F15" s="72"/>
    </row>
    <row r="16" spans="1:6" ht="16.5" x14ac:dyDescent="0.3">
      <c r="A16" s="124"/>
      <c r="B16" s="124"/>
      <c r="C16" s="99" t="s">
        <v>232</v>
      </c>
      <c r="D16" s="80" t="s">
        <v>15</v>
      </c>
      <c r="E16" s="84">
        <v>-40046</v>
      </c>
      <c r="F16" s="72"/>
    </row>
    <row r="17" spans="1:6" ht="16.5" x14ac:dyDescent="0.3">
      <c r="A17" s="124"/>
      <c r="B17" s="124"/>
      <c r="C17" s="99" t="s">
        <v>423</v>
      </c>
      <c r="D17" s="80" t="s">
        <v>430</v>
      </c>
      <c r="E17" s="84">
        <v>-4588</v>
      </c>
      <c r="F17" s="72"/>
    </row>
    <row r="18" spans="1:6" ht="16.5" x14ac:dyDescent="0.3">
      <c r="A18" s="124"/>
      <c r="B18" s="124"/>
      <c r="C18" s="99" t="s">
        <v>424</v>
      </c>
      <c r="D18" s="80" t="s">
        <v>431</v>
      </c>
      <c r="E18" s="84">
        <v>-1504</v>
      </c>
      <c r="F18" s="72"/>
    </row>
    <row r="19" spans="1:6" ht="16.5" x14ac:dyDescent="0.3">
      <c r="A19" s="124"/>
      <c r="B19" s="124"/>
      <c r="C19" s="99" t="s">
        <v>233</v>
      </c>
      <c r="D19" s="80" t="s">
        <v>41</v>
      </c>
      <c r="E19" s="84">
        <v>-36270</v>
      </c>
      <c r="F19" s="72"/>
    </row>
    <row r="20" spans="1:6" ht="16.5" x14ac:dyDescent="0.3">
      <c r="A20" s="124"/>
      <c r="B20" s="124"/>
      <c r="C20" s="99" t="s">
        <v>234</v>
      </c>
      <c r="D20" s="80" t="s">
        <v>79</v>
      </c>
      <c r="E20" s="84">
        <v>-45554.5</v>
      </c>
      <c r="F20" s="72"/>
    </row>
    <row r="21" spans="1:6" ht="16.5" x14ac:dyDescent="0.3">
      <c r="A21" s="124"/>
      <c r="B21" s="124"/>
      <c r="C21" s="99" t="s">
        <v>235</v>
      </c>
      <c r="D21" s="80" t="s">
        <v>236</v>
      </c>
      <c r="E21" s="84">
        <v>-6.72</v>
      </c>
      <c r="F21" s="72"/>
    </row>
    <row r="22" spans="1:6" ht="16.5" x14ac:dyDescent="0.3">
      <c r="A22" s="124"/>
      <c r="B22" s="124"/>
      <c r="C22" s="99" t="s">
        <v>238</v>
      </c>
      <c r="D22" s="80" t="s">
        <v>237</v>
      </c>
      <c r="E22" s="84">
        <v>-78448.94</v>
      </c>
      <c r="F22" s="72"/>
    </row>
    <row r="23" spans="1:6" ht="16.5" x14ac:dyDescent="0.3">
      <c r="A23" s="124"/>
      <c r="B23" s="124"/>
      <c r="C23" s="99" t="s">
        <v>239</v>
      </c>
      <c r="D23" s="80" t="s">
        <v>151</v>
      </c>
      <c r="E23" s="84">
        <v>-438329</v>
      </c>
      <c r="F23" s="72"/>
    </row>
    <row r="24" spans="1:6" ht="16.5" x14ac:dyDescent="0.3">
      <c r="A24" s="124"/>
      <c r="B24" s="124"/>
      <c r="C24" s="99" t="s">
        <v>425</v>
      </c>
      <c r="D24" s="80" t="s">
        <v>432</v>
      </c>
      <c r="E24" s="84">
        <v>-6445</v>
      </c>
      <c r="F24" s="72"/>
    </row>
    <row r="25" spans="1:6" ht="16.5" x14ac:dyDescent="0.3">
      <c r="A25" s="137"/>
      <c r="B25" s="137"/>
      <c r="C25" s="99" t="s">
        <v>426</v>
      </c>
      <c r="D25" s="80" t="s">
        <v>433</v>
      </c>
      <c r="E25" s="84">
        <v>-5757.99</v>
      </c>
      <c r="F25" s="72"/>
    </row>
    <row r="26" spans="1:6" ht="16.5" x14ac:dyDescent="0.3">
      <c r="A26" s="137"/>
      <c r="B26" s="137"/>
      <c r="C26" s="99" t="s">
        <v>427</v>
      </c>
      <c r="D26" s="80" t="s">
        <v>434</v>
      </c>
      <c r="E26" s="84">
        <v>-6689</v>
      </c>
      <c r="F26" s="72"/>
    </row>
    <row r="27" spans="1:6" ht="16.5" x14ac:dyDescent="0.3">
      <c r="A27" s="137"/>
      <c r="B27" s="137"/>
      <c r="C27" s="99" t="s">
        <v>428</v>
      </c>
      <c r="D27" s="80" t="s">
        <v>435</v>
      </c>
      <c r="E27" s="84">
        <v>-9768</v>
      </c>
      <c r="F27" s="72"/>
    </row>
    <row r="28" spans="1:6" ht="16.5" x14ac:dyDescent="0.3">
      <c r="A28" s="137"/>
      <c r="B28" s="137"/>
      <c r="C28" s="99" t="s">
        <v>429</v>
      </c>
      <c r="D28" s="80" t="s">
        <v>436</v>
      </c>
      <c r="E28" s="84">
        <v>-12000</v>
      </c>
      <c r="F28" s="72"/>
    </row>
    <row r="29" spans="1:6" ht="16.5" x14ac:dyDescent="0.3">
      <c r="A29" s="124"/>
      <c r="B29" s="124"/>
      <c r="C29" s="154"/>
      <c r="D29" s="154"/>
      <c r="E29" s="153"/>
      <c r="F29" s="72"/>
    </row>
    <row r="30" spans="1:6" ht="16.5" x14ac:dyDescent="0.3">
      <c r="A30" s="124"/>
      <c r="B30" s="124"/>
      <c r="C30" s="99"/>
      <c r="D30" s="80"/>
      <c r="E30" s="84"/>
      <c r="F30" s="72"/>
    </row>
    <row r="31" spans="1:6" ht="16.5" x14ac:dyDescent="0.3">
      <c r="A31" s="124"/>
      <c r="B31" s="124"/>
      <c r="C31" s="105"/>
      <c r="D31" s="25" t="s">
        <v>240</v>
      </c>
      <c r="E31" s="28">
        <f>SUM(E12:E30)</f>
        <v>-1415656.15</v>
      </c>
      <c r="F31" s="45"/>
    </row>
    <row r="32" spans="1:6" ht="16.5" x14ac:dyDescent="0.3">
      <c r="A32" s="124"/>
      <c r="B32" s="124"/>
      <c r="C32" s="124"/>
      <c r="D32" s="160"/>
      <c r="E32" s="176"/>
      <c r="F32" s="176"/>
    </row>
    <row r="33" spans="1:6" ht="16.5" x14ac:dyDescent="0.3">
      <c r="A33" s="124"/>
      <c r="B33" s="124"/>
      <c r="C33" s="124"/>
      <c r="D33" s="124"/>
      <c r="E33" s="124"/>
      <c r="F33" s="124"/>
    </row>
    <row r="34" spans="1:6" x14ac:dyDescent="0.25">
      <c r="A34" s="125" t="s">
        <v>50</v>
      </c>
      <c r="B34" s="125"/>
      <c r="C34" s="125"/>
      <c r="D34" s="125"/>
      <c r="E34" s="125"/>
      <c r="F34" s="125"/>
    </row>
    <row r="35" spans="1:6" ht="16.5" x14ac:dyDescent="0.3">
      <c r="A35" s="124"/>
      <c r="B35" s="124"/>
      <c r="C35" s="124"/>
      <c r="D35" s="124"/>
      <c r="E35" s="124"/>
      <c r="F35" s="124"/>
    </row>
  </sheetData>
  <mergeCells count="7">
    <mergeCell ref="D32:F32"/>
    <mergeCell ref="C9:E9"/>
    <mergeCell ref="A2:F2"/>
    <mergeCell ref="A3:F3"/>
    <mergeCell ref="A4:F4"/>
    <mergeCell ref="A5:F5"/>
    <mergeCell ref="D8:F8"/>
  </mergeCells>
  <pageMargins left="0.70866141732283472" right="0.70866141732283472" top="0.74803149606299213" bottom="0.74803149606299213" header="0.31496062992125984" footer="0.31496062992125984"/>
  <pageSetup scale="66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7"/>
  <sheetViews>
    <sheetView topLeftCell="A13" workbookViewId="0">
      <selection activeCell="E29" sqref="E29"/>
    </sheetView>
  </sheetViews>
  <sheetFormatPr baseColWidth="10" defaultRowHeight="15" x14ac:dyDescent="0.25"/>
  <cols>
    <col min="1" max="1" width="2.28515625" style="2" customWidth="1"/>
    <col min="2" max="2" width="7.5703125" style="10" customWidth="1"/>
    <col min="3" max="3" width="15.42578125" style="2" customWidth="1"/>
    <col min="4" max="4" width="44.42578125" style="2" customWidth="1"/>
    <col min="5" max="5" width="29.7109375" style="2" customWidth="1"/>
    <col min="6" max="6" width="26.85546875" style="2" customWidth="1"/>
    <col min="7" max="16384" width="11.42578125" style="2"/>
  </cols>
  <sheetData>
    <row r="2" spans="1:6" x14ac:dyDescent="0.25">
      <c r="A2" s="159" t="s">
        <v>47</v>
      </c>
      <c r="B2" s="159"/>
      <c r="C2" s="159"/>
      <c r="D2" s="159"/>
      <c r="E2" s="159"/>
      <c r="F2" s="159"/>
    </row>
    <row r="3" spans="1:6" x14ac:dyDescent="0.25">
      <c r="A3" s="159" t="s">
        <v>89</v>
      </c>
      <c r="B3" s="159"/>
      <c r="C3" s="159"/>
      <c r="D3" s="159"/>
      <c r="E3" s="159"/>
      <c r="F3" s="159"/>
    </row>
    <row r="4" spans="1:6" x14ac:dyDescent="0.25">
      <c r="A4" s="159" t="s">
        <v>48</v>
      </c>
      <c r="B4" s="159"/>
      <c r="C4" s="159"/>
      <c r="D4" s="159"/>
      <c r="E4" s="159"/>
      <c r="F4" s="159"/>
    </row>
    <row r="5" spans="1:6" x14ac:dyDescent="0.25">
      <c r="A5" s="159" t="s">
        <v>51</v>
      </c>
      <c r="B5" s="159"/>
      <c r="C5" s="159"/>
      <c r="D5" s="159"/>
      <c r="E5" s="159"/>
      <c r="F5" s="159"/>
    </row>
    <row r="6" spans="1:6" x14ac:dyDescent="0.25">
      <c r="A6" s="11"/>
      <c r="B6" s="11"/>
      <c r="C6" s="11"/>
      <c r="D6" s="11"/>
      <c r="E6" s="11"/>
      <c r="F6" s="11"/>
    </row>
    <row r="7" spans="1:6" ht="16.5" x14ac:dyDescent="0.3">
      <c r="A7" s="12"/>
      <c r="B7" s="12"/>
      <c r="C7" s="12"/>
      <c r="D7" s="13"/>
      <c r="E7" s="12"/>
      <c r="F7" s="12"/>
    </row>
    <row r="8" spans="1:6" s="10" customFormat="1" ht="17.25" thickBot="1" x14ac:dyDescent="0.35">
      <c r="A8" s="124"/>
      <c r="B8" s="124"/>
      <c r="C8" s="124"/>
      <c r="D8" s="13"/>
      <c r="E8" s="124"/>
      <c r="F8" s="124"/>
    </row>
    <row r="9" spans="1:6" s="10" customFormat="1" ht="17.25" thickBot="1" x14ac:dyDescent="0.35">
      <c r="A9" s="124"/>
      <c r="B9" s="124"/>
      <c r="C9" s="177" t="s">
        <v>241</v>
      </c>
      <c r="D9" s="178"/>
      <c r="E9" s="179"/>
      <c r="F9" s="124"/>
    </row>
    <row r="10" spans="1:6" s="10" customFormat="1" ht="16.5" x14ac:dyDescent="0.3">
      <c r="A10" s="124"/>
      <c r="B10" s="124"/>
      <c r="C10" s="124"/>
      <c r="D10" s="13"/>
      <c r="E10" s="124"/>
      <c r="F10" s="124"/>
    </row>
    <row r="11" spans="1:6" ht="16.5" x14ac:dyDescent="0.3">
      <c r="A11" s="12"/>
      <c r="B11" s="12"/>
      <c r="C11" s="12"/>
      <c r="D11" s="159" t="s">
        <v>8</v>
      </c>
      <c r="E11" s="162"/>
      <c r="F11" s="162"/>
    </row>
    <row r="12" spans="1:6" ht="16.5" x14ac:dyDescent="0.3">
      <c r="A12" s="12"/>
      <c r="B12" s="12"/>
      <c r="C12" s="59" t="s">
        <v>57</v>
      </c>
      <c r="D12" s="59" t="s">
        <v>101</v>
      </c>
      <c r="E12" s="81" t="s">
        <v>9</v>
      </c>
      <c r="F12" s="59" t="s">
        <v>10</v>
      </c>
    </row>
    <row r="13" spans="1:6" ht="16.5" x14ac:dyDescent="0.3">
      <c r="A13" s="12"/>
      <c r="B13" s="12"/>
      <c r="C13" s="99" t="s">
        <v>437</v>
      </c>
      <c r="D13" s="80" t="s">
        <v>440</v>
      </c>
      <c r="E13" s="84">
        <v>-70200</v>
      </c>
      <c r="F13" s="72"/>
    </row>
    <row r="14" spans="1:6" ht="16.5" x14ac:dyDescent="0.3">
      <c r="A14" s="12"/>
      <c r="B14" s="12"/>
      <c r="C14" s="99" t="s">
        <v>242</v>
      </c>
      <c r="D14" s="80" t="s">
        <v>243</v>
      </c>
      <c r="E14" s="84">
        <v>-120000</v>
      </c>
      <c r="F14" s="72"/>
    </row>
    <row r="15" spans="1:6" ht="16.5" x14ac:dyDescent="0.3">
      <c r="A15" s="12"/>
      <c r="B15" s="12"/>
      <c r="C15" s="99" t="s">
        <v>438</v>
      </c>
      <c r="D15" s="80" t="s">
        <v>441</v>
      </c>
      <c r="E15" s="84">
        <v>-81600</v>
      </c>
      <c r="F15" s="72"/>
    </row>
    <row r="16" spans="1:6" ht="16.5" x14ac:dyDescent="0.3">
      <c r="A16" s="12"/>
      <c r="B16" s="12"/>
      <c r="C16" s="99" t="s">
        <v>244</v>
      </c>
      <c r="D16" s="80" t="s">
        <v>442</v>
      </c>
      <c r="E16" s="84">
        <v>-140727</v>
      </c>
      <c r="F16" s="72"/>
    </row>
    <row r="17" spans="1:6" s="10" customFormat="1" ht="16.5" x14ac:dyDescent="0.3">
      <c r="A17" s="137"/>
      <c r="B17" s="137"/>
      <c r="C17" s="99" t="s">
        <v>439</v>
      </c>
      <c r="D17" s="80" t="s">
        <v>443</v>
      </c>
      <c r="E17" s="84">
        <v>-94762.66</v>
      </c>
      <c r="F17" s="72"/>
    </row>
    <row r="18" spans="1:6" s="10" customFormat="1" ht="16.5" x14ac:dyDescent="0.3">
      <c r="A18" s="137"/>
      <c r="B18" s="137"/>
      <c r="C18" s="99" t="s">
        <v>456</v>
      </c>
      <c r="D18" s="80" t="s">
        <v>457</v>
      </c>
      <c r="E18" s="84">
        <v>-59200</v>
      </c>
      <c r="F18" s="72"/>
    </row>
    <row r="19" spans="1:6" s="10" customFormat="1" ht="16.5" x14ac:dyDescent="0.3">
      <c r="A19" s="137"/>
      <c r="B19" s="137"/>
      <c r="C19" s="99" t="s">
        <v>478</v>
      </c>
      <c r="D19" s="80" t="s">
        <v>479</v>
      </c>
      <c r="E19" s="84">
        <v>-1750000</v>
      </c>
      <c r="F19" s="72"/>
    </row>
    <row r="20" spans="1:6" s="10" customFormat="1" ht="16.5" x14ac:dyDescent="0.3">
      <c r="A20" s="152"/>
      <c r="B20" s="152"/>
      <c r="C20" s="99" t="s">
        <v>245</v>
      </c>
      <c r="D20" s="80" t="s">
        <v>246</v>
      </c>
      <c r="E20" s="84">
        <v>-10651830.109999999</v>
      </c>
      <c r="F20" s="72"/>
    </row>
    <row r="21" spans="1:6" s="10" customFormat="1" ht="27.75" x14ac:dyDescent="0.3">
      <c r="A21" s="152"/>
      <c r="B21" s="152"/>
      <c r="C21" s="99" t="s">
        <v>247</v>
      </c>
      <c r="D21" s="80" t="s">
        <v>248</v>
      </c>
      <c r="E21" s="84">
        <v>-1740256.64</v>
      </c>
      <c r="F21" s="72"/>
    </row>
    <row r="22" spans="1:6" ht="16.5" x14ac:dyDescent="0.3">
      <c r="A22" s="12"/>
      <c r="B22" s="12"/>
      <c r="C22" s="99" t="s">
        <v>249</v>
      </c>
      <c r="D22" s="80" t="s">
        <v>250</v>
      </c>
      <c r="E22" s="84">
        <v>-286159.82</v>
      </c>
      <c r="F22" s="72"/>
    </row>
    <row r="23" spans="1:6" s="9" customFormat="1" ht="16.5" x14ac:dyDescent="0.3">
      <c r="A23" s="12"/>
      <c r="B23" s="12"/>
      <c r="C23" s="105"/>
      <c r="D23" s="25" t="s">
        <v>70</v>
      </c>
      <c r="E23" s="28">
        <f>SUM(E13:E22)</f>
        <v>-14994736.23</v>
      </c>
      <c r="F23" s="45"/>
    </row>
    <row r="24" spans="1:6" ht="16.5" x14ac:dyDescent="0.3">
      <c r="A24" s="12"/>
      <c r="B24" s="12"/>
      <c r="C24" s="12"/>
      <c r="D24" s="160"/>
      <c r="E24" s="176"/>
      <c r="F24" s="176"/>
    </row>
    <row r="25" spans="1:6" ht="16.5" x14ac:dyDescent="0.3">
      <c r="A25" s="12"/>
      <c r="B25" s="12"/>
      <c r="C25" s="12"/>
      <c r="D25" s="12"/>
      <c r="E25" s="12"/>
      <c r="F25" s="12"/>
    </row>
    <row r="26" spans="1:6" x14ac:dyDescent="0.25">
      <c r="A26" s="125" t="s">
        <v>50</v>
      </c>
      <c r="B26" s="125"/>
      <c r="C26" s="125"/>
      <c r="D26" s="125"/>
      <c r="E26" s="125"/>
      <c r="F26" s="125"/>
    </row>
    <row r="27" spans="1:6" ht="16.5" x14ac:dyDescent="0.3">
      <c r="A27" s="12"/>
      <c r="B27" s="12"/>
      <c r="C27" s="12"/>
      <c r="D27" s="12"/>
      <c r="E27" s="12"/>
      <c r="F27" s="12"/>
    </row>
  </sheetData>
  <mergeCells count="7">
    <mergeCell ref="D24:F24"/>
    <mergeCell ref="A2:F2"/>
    <mergeCell ref="A3:F3"/>
    <mergeCell ref="A4:F4"/>
    <mergeCell ref="A5:F5"/>
    <mergeCell ref="D11:F11"/>
    <mergeCell ref="C9:E9"/>
  </mergeCells>
  <pageMargins left="0.70866141732283472" right="0.70866141732283472" top="0.74803149606299213" bottom="0.74803149606299213" header="0.31496062992125984" footer="0.31496062992125984"/>
  <pageSetup scale="8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89"/>
  <sheetViews>
    <sheetView topLeftCell="A69" workbookViewId="0">
      <selection activeCell="F84" sqref="F84"/>
    </sheetView>
  </sheetViews>
  <sheetFormatPr baseColWidth="10" defaultRowHeight="15" x14ac:dyDescent="0.25"/>
  <cols>
    <col min="1" max="1" width="4.85546875" style="2" customWidth="1"/>
    <col min="2" max="2" width="5" style="2" customWidth="1"/>
    <col min="3" max="3" width="11.7109375" style="2" customWidth="1"/>
    <col min="4" max="4" width="48.28515625" style="2" customWidth="1"/>
    <col min="5" max="5" width="18.5703125" style="2" customWidth="1"/>
    <col min="6" max="6" width="23.5703125" style="2" customWidth="1"/>
    <col min="7" max="7" width="27" style="2" customWidth="1"/>
    <col min="8" max="16384" width="11.42578125" style="2"/>
  </cols>
  <sheetData>
    <row r="2" spans="2:7" x14ac:dyDescent="0.25">
      <c r="B2" s="159" t="s">
        <v>47</v>
      </c>
      <c r="C2" s="159"/>
      <c r="D2" s="159"/>
      <c r="E2" s="159"/>
      <c r="F2" s="159"/>
      <c r="G2" s="159"/>
    </row>
    <row r="3" spans="2:7" x14ac:dyDescent="0.25">
      <c r="B3" s="159" t="s">
        <v>89</v>
      </c>
      <c r="C3" s="159"/>
      <c r="D3" s="159"/>
      <c r="E3" s="159"/>
      <c r="F3" s="159"/>
      <c r="G3" s="159"/>
    </row>
    <row r="4" spans="2:7" x14ac:dyDescent="0.25">
      <c r="B4" s="159" t="s">
        <v>48</v>
      </c>
      <c r="C4" s="159"/>
      <c r="D4" s="159"/>
      <c r="E4" s="159"/>
      <c r="F4" s="159"/>
      <c r="G4" s="159"/>
    </row>
    <row r="5" spans="2:7" x14ac:dyDescent="0.25">
      <c r="B5" s="159" t="s">
        <v>480</v>
      </c>
      <c r="C5" s="159"/>
      <c r="D5" s="159"/>
      <c r="E5" s="159"/>
      <c r="F5" s="159"/>
      <c r="G5" s="159"/>
    </row>
    <row r="6" spans="2:7" ht="16.5" x14ac:dyDescent="0.3">
      <c r="B6" s="11"/>
      <c r="C6" s="11"/>
      <c r="D6" s="11"/>
      <c r="E6" s="11"/>
      <c r="F6" s="11"/>
      <c r="G6" s="12"/>
    </row>
    <row r="7" spans="2:7" ht="16.5" x14ac:dyDescent="0.3">
      <c r="B7" s="12"/>
      <c r="C7" s="12"/>
      <c r="D7" s="11"/>
      <c r="E7" s="12"/>
      <c r="F7" s="12"/>
      <c r="G7" s="12"/>
    </row>
    <row r="8" spans="2:7" ht="16.5" x14ac:dyDescent="0.3">
      <c r="B8" s="12"/>
      <c r="C8" s="12"/>
      <c r="D8" s="159"/>
      <c r="E8" s="162"/>
      <c r="F8" s="162"/>
      <c r="G8" s="12"/>
    </row>
    <row r="9" spans="2:7" ht="16.5" x14ac:dyDescent="0.3">
      <c r="B9" s="12"/>
      <c r="C9" s="12"/>
      <c r="D9" s="163" t="s">
        <v>16</v>
      </c>
      <c r="E9" s="164"/>
      <c r="F9" s="164"/>
      <c r="G9" s="164"/>
    </row>
    <row r="10" spans="2:7" x14ac:dyDescent="0.25">
      <c r="C10" s="35" t="s">
        <v>57</v>
      </c>
      <c r="D10" s="36" t="s">
        <v>101</v>
      </c>
      <c r="E10" s="36" t="s">
        <v>9</v>
      </c>
      <c r="F10" s="36" t="s">
        <v>17</v>
      </c>
      <c r="G10" s="14" t="s">
        <v>18</v>
      </c>
    </row>
    <row r="11" spans="2:7" ht="16.5" x14ac:dyDescent="0.3">
      <c r="C11" s="91" t="s">
        <v>251</v>
      </c>
      <c r="D11" s="91" t="s">
        <v>19</v>
      </c>
      <c r="E11" s="84">
        <v>3849504.42</v>
      </c>
      <c r="F11" s="84">
        <v>0.25800402601633599</v>
      </c>
      <c r="G11" s="106"/>
    </row>
    <row r="12" spans="2:7" ht="16.5" x14ac:dyDescent="0.3">
      <c r="C12" s="91" t="s">
        <v>444</v>
      </c>
      <c r="D12" s="91" t="s">
        <v>445</v>
      </c>
      <c r="E12" s="84">
        <v>556214</v>
      </c>
      <c r="F12" s="84">
        <v>3.7278941824581746E-2</v>
      </c>
      <c r="G12" s="106"/>
    </row>
    <row r="13" spans="2:7" ht="16.5" x14ac:dyDescent="0.3">
      <c r="C13" s="91" t="s">
        <v>252</v>
      </c>
      <c r="D13" s="91" t="s">
        <v>20</v>
      </c>
      <c r="E13" s="84">
        <v>3566946.06</v>
      </c>
      <c r="F13" s="84">
        <v>0.23906621311610474</v>
      </c>
      <c r="G13" s="106"/>
    </row>
    <row r="14" spans="2:7" s="10" customFormat="1" ht="16.5" x14ac:dyDescent="0.3">
      <c r="C14" s="91" t="s">
        <v>253</v>
      </c>
      <c r="D14" s="91" t="s">
        <v>294</v>
      </c>
      <c r="E14" s="84">
        <v>1014</v>
      </c>
      <c r="F14" s="84">
        <v>6.7960977267968609E-5</v>
      </c>
      <c r="G14" s="106"/>
    </row>
    <row r="15" spans="2:7" s="10" customFormat="1" ht="16.5" x14ac:dyDescent="0.3">
      <c r="C15" s="91" t="s">
        <v>254</v>
      </c>
      <c r="D15" s="91" t="s">
        <v>295</v>
      </c>
      <c r="E15" s="84">
        <v>206572.32</v>
      </c>
      <c r="F15" s="84">
        <v>1.3845026374468973E-2</v>
      </c>
      <c r="G15" s="106"/>
    </row>
    <row r="16" spans="2:7" s="10" customFormat="1" ht="16.5" x14ac:dyDescent="0.3">
      <c r="C16" s="91" t="s">
        <v>255</v>
      </c>
      <c r="D16" s="91" t="s">
        <v>296</v>
      </c>
      <c r="E16" s="84">
        <v>1227068.19</v>
      </c>
      <c r="F16" s="84">
        <v>8.2241374129030945E-2</v>
      </c>
      <c r="G16" s="106"/>
    </row>
    <row r="17" spans="3:7" s="10" customFormat="1" ht="16.5" x14ac:dyDescent="0.3">
      <c r="C17" s="91" t="s">
        <v>256</v>
      </c>
      <c r="D17" s="91" t="s">
        <v>158</v>
      </c>
      <c r="E17" s="84">
        <v>25651.08</v>
      </c>
      <c r="F17" s="84">
        <v>1.71920361418032E-3</v>
      </c>
      <c r="G17" s="106"/>
    </row>
    <row r="18" spans="3:7" s="10" customFormat="1" ht="16.5" x14ac:dyDescent="0.3">
      <c r="C18" s="91" t="s">
        <v>257</v>
      </c>
      <c r="D18" s="91" t="s">
        <v>297</v>
      </c>
      <c r="E18" s="84">
        <v>40000</v>
      </c>
      <c r="F18" s="84">
        <v>2.6809064011032984E-3</v>
      </c>
      <c r="G18" s="106"/>
    </row>
    <row r="19" spans="3:7" s="10" customFormat="1" ht="16.5" x14ac:dyDescent="0.3">
      <c r="C19" s="91" t="s">
        <v>258</v>
      </c>
      <c r="D19" s="91" t="s">
        <v>298</v>
      </c>
      <c r="E19" s="84">
        <v>1888162.55</v>
      </c>
      <c r="F19" s="84">
        <v>0.12654967666546316</v>
      </c>
      <c r="G19" s="106"/>
    </row>
    <row r="20" spans="3:7" s="10" customFormat="1" ht="16.5" x14ac:dyDescent="0.3">
      <c r="C20" s="91" t="s">
        <v>446</v>
      </c>
      <c r="D20" s="91" t="s">
        <v>447</v>
      </c>
      <c r="E20" s="84">
        <v>55194.83</v>
      </c>
      <c r="F20" s="84">
        <v>3.6993043263702091E-3</v>
      </c>
      <c r="G20" s="106"/>
    </row>
    <row r="21" spans="3:7" s="10" customFormat="1" ht="16.5" x14ac:dyDescent="0.3">
      <c r="C21" s="91" t="s">
        <v>259</v>
      </c>
      <c r="D21" s="91" t="s">
        <v>21</v>
      </c>
      <c r="E21" s="84">
        <v>61526.76</v>
      </c>
      <c r="F21" s="84">
        <v>4.1236871180786597E-3</v>
      </c>
      <c r="G21" s="106"/>
    </row>
    <row r="22" spans="3:7" s="10" customFormat="1" ht="16.5" x14ac:dyDescent="0.3">
      <c r="C22" s="91" t="s">
        <v>260</v>
      </c>
      <c r="D22" s="91" t="s">
        <v>163</v>
      </c>
      <c r="E22" s="84">
        <v>2922</v>
      </c>
      <c r="F22" s="84">
        <v>1.9584021260059592E-4</v>
      </c>
      <c r="G22" s="106"/>
    </row>
    <row r="23" spans="3:7" s="10" customFormat="1" ht="16.5" x14ac:dyDescent="0.3">
      <c r="C23" s="91" t="s">
        <v>261</v>
      </c>
      <c r="D23" s="91" t="s">
        <v>299</v>
      </c>
      <c r="E23" s="84">
        <v>1754.8</v>
      </c>
      <c r="F23" s="84">
        <v>1.176113638164017E-4</v>
      </c>
      <c r="G23" s="106"/>
    </row>
    <row r="24" spans="3:7" s="10" customFormat="1" ht="16.5" x14ac:dyDescent="0.3">
      <c r="C24" s="91" t="s">
        <v>448</v>
      </c>
      <c r="D24" s="91" t="s">
        <v>449</v>
      </c>
      <c r="E24" s="84">
        <v>13792.4</v>
      </c>
      <c r="F24" s="84">
        <v>9.2440333616442829E-4</v>
      </c>
      <c r="G24" s="106"/>
    </row>
    <row r="25" spans="3:7" s="10" customFormat="1" ht="16.5" x14ac:dyDescent="0.3">
      <c r="C25" s="91" t="s">
        <v>262</v>
      </c>
      <c r="D25" s="91" t="s">
        <v>300</v>
      </c>
      <c r="E25" s="84">
        <v>28195.72</v>
      </c>
      <c r="F25" s="84">
        <v>1.8897521557929072E-3</v>
      </c>
      <c r="G25" s="106"/>
    </row>
    <row r="26" spans="3:7" s="10" customFormat="1" ht="16.5" x14ac:dyDescent="0.3">
      <c r="C26" s="91" t="s">
        <v>263</v>
      </c>
      <c r="D26" s="91" t="s">
        <v>301</v>
      </c>
      <c r="E26" s="84">
        <v>33413.300000000003</v>
      </c>
      <c r="F26" s="84">
        <v>2.2394482462996211E-3</v>
      </c>
      <c r="G26" s="106"/>
    </row>
    <row r="27" spans="3:7" s="10" customFormat="1" ht="16.5" x14ac:dyDescent="0.3">
      <c r="C27" s="91" t="s">
        <v>481</v>
      </c>
      <c r="D27" s="91" t="s">
        <v>501</v>
      </c>
      <c r="E27" s="84">
        <v>1478.82</v>
      </c>
      <c r="F27" s="84">
        <v>9.911445010198948E-5</v>
      </c>
      <c r="G27" s="106"/>
    </row>
    <row r="28" spans="3:7" s="10" customFormat="1" ht="16.5" x14ac:dyDescent="0.3">
      <c r="C28" s="91" t="s">
        <v>482</v>
      </c>
      <c r="D28" s="91" t="s">
        <v>502</v>
      </c>
      <c r="E28" s="84">
        <v>20263.18</v>
      </c>
      <c r="F28" s="84">
        <v>1.3580922242177082E-3</v>
      </c>
      <c r="G28" s="106"/>
    </row>
    <row r="29" spans="3:7" s="10" customFormat="1" ht="16.5" x14ac:dyDescent="0.3">
      <c r="C29" s="91" t="s">
        <v>264</v>
      </c>
      <c r="D29" s="91" t="s">
        <v>302</v>
      </c>
      <c r="E29" s="84">
        <v>84540.99</v>
      </c>
      <c r="F29" s="84">
        <v>5.6661620311652481E-3</v>
      </c>
      <c r="G29" s="106"/>
    </row>
    <row r="30" spans="3:7" s="10" customFormat="1" ht="16.5" x14ac:dyDescent="0.3">
      <c r="C30" s="91" t="s">
        <v>265</v>
      </c>
      <c r="D30" s="91" t="s">
        <v>303</v>
      </c>
      <c r="E30" s="84">
        <v>4544.72</v>
      </c>
      <c r="F30" s="84">
        <v>3.0459922348055455E-4</v>
      </c>
      <c r="G30" s="106"/>
    </row>
    <row r="31" spans="3:7" s="10" customFormat="1" ht="16.5" x14ac:dyDescent="0.3">
      <c r="C31" s="91" t="s">
        <v>483</v>
      </c>
      <c r="D31" s="91" t="s">
        <v>503</v>
      </c>
      <c r="E31" s="84">
        <v>632.20000000000005</v>
      </c>
      <c r="F31" s="84">
        <v>4.2371725669437631E-5</v>
      </c>
      <c r="G31" s="106"/>
    </row>
    <row r="32" spans="3:7" s="10" customFormat="1" ht="16.5" x14ac:dyDescent="0.3">
      <c r="C32" s="91" t="s">
        <v>266</v>
      </c>
      <c r="D32" s="91" t="s">
        <v>304</v>
      </c>
      <c r="E32" s="84">
        <v>3165.39</v>
      </c>
      <c r="F32" s="84">
        <v>2.1215285782470923E-4</v>
      </c>
      <c r="G32" s="106"/>
    </row>
    <row r="33" spans="3:7" s="10" customFormat="1" ht="16.5" x14ac:dyDescent="0.3">
      <c r="C33" s="91" t="s">
        <v>267</v>
      </c>
      <c r="D33" s="91" t="s">
        <v>305</v>
      </c>
      <c r="E33" s="84">
        <v>18286.96</v>
      </c>
      <c r="F33" s="84">
        <v>1.2256407030179991E-3</v>
      </c>
      <c r="G33" s="106"/>
    </row>
    <row r="34" spans="3:7" s="10" customFormat="1" ht="16.5" x14ac:dyDescent="0.3">
      <c r="C34" s="91" t="s">
        <v>268</v>
      </c>
      <c r="D34" s="91" t="s">
        <v>306</v>
      </c>
      <c r="E34" s="84">
        <v>34833.300000000003</v>
      </c>
      <c r="F34" s="84">
        <v>2.3346204235387882E-3</v>
      </c>
      <c r="G34" s="106"/>
    </row>
    <row r="35" spans="3:7" s="10" customFormat="1" ht="16.5" x14ac:dyDescent="0.3">
      <c r="C35" s="91" t="s">
        <v>269</v>
      </c>
      <c r="D35" s="91" t="s">
        <v>307</v>
      </c>
      <c r="E35" s="84">
        <v>447073.96</v>
      </c>
      <c r="F35" s="84">
        <v>2.9964086028264999E-2</v>
      </c>
      <c r="G35" s="106"/>
    </row>
    <row r="36" spans="3:7" s="10" customFormat="1" ht="16.5" x14ac:dyDescent="0.3">
      <c r="C36" s="91" t="s">
        <v>458</v>
      </c>
      <c r="D36" s="91" t="s">
        <v>459</v>
      </c>
      <c r="E36" s="84">
        <v>2895.36</v>
      </c>
      <c r="F36" s="84">
        <v>1.9405472893746116E-4</v>
      </c>
      <c r="G36" s="106"/>
    </row>
    <row r="37" spans="3:7" s="10" customFormat="1" ht="16.5" x14ac:dyDescent="0.3">
      <c r="C37" s="91" t="s">
        <v>270</v>
      </c>
      <c r="D37" s="91" t="s">
        <v>308</v>
      </c>
      <c r="E37" s="84">
        <v>1196</v>
      </c>
      <c r="F37" s="84">
        <v>8.0159101392988612E-5</v>
      </c>
      <c r="G37" s="106"/>
    </row>
    <row r="38" spans="3:7" s="10" customFormat="1" ht="16.5" x14ac:dyDescent="0.3">
      <c r="C38" s="91" t="s">
        <v>484</v>
      </c>
      <c r="D38" s="91" t="s">
        <v>504</v>
      </c>
      <c r="E38" s="84">
        <v>15849.78</v>
      </c>
      <c r="F38" s="84">
        <v>1.0622944164519759E-3</v>
      </c>
      <c r="G38" s="106"/>
    </row>
    <row r="39" spans="3:7" s="10" customFormat="1" ht="16.5" x14ac:dyDescent="0.3">
      <c r="C39" s="91" t="s">
        <v>271</v>
      </c>
      <c r="D39" s="91" t="s">
        <v>309</v>
      </c>
      <c r="E39" s="84">
        <v>18478.11</v>
      </c>
      <c r="F39" s="84">
        <v>1.2384520844822718E-3</v>
      </c>
      <c r="G39" s="106"/>
    </row>
    <row r="40" spans="3:7" s="10" customFormat="1" ht="16.5" x14ac:dyDescent="0.3">
      <c r="C40" s="91" t="s">
        <v>485</v>
      </c>
      <c r="D40" s="91" t="s">
        <v>505</v>
      </c>
      <c r="E40" s="84">
        <v>360</v>
      </c>
      <c r="F40" s="84">
        <v>2.4128157609929685E-5</v>
      </c>
      <c r="G40" s="106"/>
    </row>
    <row r="41" spans="3:7" s="10" customFormat="1" ht="16.5" x14ac:dyDescent="0.3">
      <c r="C41" s="91" t="s">
        <v>272</v>
      </c>
      <c r="D41" s="91" t="s">
        <v>80</v>
      </c>
      <c r="E41" s="84">
        <v>55479.46</v>
      </c>
      <c r="F41" s="84">
        <v>3.7183809860938596E-3</v>
      </c>
      <c r="G41" s="106"/>
    </row>
    <row r="42" spans="3:7" s="10" customFormat="1" ht="16.5" x14ac:dyDescent="0.3">
      <c r="C42" s="91" t="s">
        <v>450</v>
      </c>
      <c r="D42" s="91" t="s">
        <v>451</v>
      </c>
      <c r="E42" s="84">
        <v>3272</v>
      </c>
      <c r="F42" s="84">
        <v>2.1929814361024979E-4</v>
      </c>
      <c r="G42" s="106"/>
    </row>
    <row r="43" spans="3:7" s="10" customFormat="1" ht="16.5" x14ac:dyDescent="0.3">
      <c r="C43" s="91" t="s">
        <v>273</v>
      </c>
      <c r="D43" s="91" t="s">
        <v>22</v>
      </c>
      <c r="E43" s="84">
        <v>79625</v>
      </c>
      <c r="F43" s="84">
        <v>5.336679304696253E-3</v>
      </c>
      <c r="G43" s="106"/>
    </row>
    <row r="44" spans="3:7" s="10" customFormat="1" ht="16.5" x14ac:dyDescent="0.3">
      <c r="C44" s="91" t="s">
        <v>452</v>
      </c>
      <c r="D44" s="91" t="s">
        <v>453</v>
      </c>
      <c r="E44" s="84">
        <v>32184</v>
      </c>
      <c r="F44" s="84">
        <v>2.1570572903277137E-3</v>
      </c>
      <c r="G44" s="106"/>
    </row>
    <row r="45" spans="3:7" s="10" customFormat="1" ht="16.5" x14ac:dyDescent="0.3">
      <c r="C45" s="91" t="s">
        <v>274</v>
      </c>
      <c r="D45" s="91" t="s">
        <v>152</v>
      </c>
      <c r="E45" s="84">
        <v>13256</v>
      </c>
      <c r="F45" s="84">
        <v>8.8845238132563304E-4</v>
      </c>
      <c r="G45" s="106"/>
    </row>
    <row r="46" spans="3:7" s="10" customFormat="1" ht="16.5" x14ac:dyDescent="0.3">
      <c r="C46" s="91" t="s">
        <v>275</v>
      </c>
      <c r="D46" s="91" t="s">
        <v>310</v>
      </c>
      <c r="E46" s="84">
        <v>600</v>
      </c>
      <c r="F46" s="84">
        <v>4.0213596016549472E-5</v>
      </c>
      <c r="G46" s="106"/>
    </row>
    <row r="47" spans="3:7" s="10" customFormat="1" ht="16.5" x14ac:dyDescent="0.3">
      <c r="C47" s="91" t="s">
        <v>460</v>
      </c>
      <c r="D47" s="91" t="s">
        <v>461</v>
      </c>
      <c r="E47" s="84">
        <v>9335.26</v>
      </c>
      <c r="F47" s="84">
        <v>6.2567395724908944E-4</v>
      </c>
      <c r="G47" s="106"/>
    </row>
    <row r="48" spans="3:7" s="10" customFormat="1" ht="16.5" x14ac:dyDescent="0.3">
      <c r="C48" s="91" t="s">
        <v>276</v>
      </c>
      <c r="D48" s="91" t="s">
        <v>311</v>
      </c>
      <c r="E48" s="84">
        <v>9318.0499999999993</v>
      </c>
      <c r="F48" s="84">
        <v>6.2452049727001471E-4</v>
      </c>
      <c r="G48" s="106"/>
    </row>
    <row r="49" spans="3:7" s="10" customFormat="1" ht="16.5" x14ac:dyDescent="0.3">
      <c r="C49" s="91" t="s">
        <v>462</v>
      </c>
      <c r="D49" s="91" t="s">
        <v>463</v>
      </c>
      <c r="E49" s="84">
        <v>6462.88</v>
      </c>
      <c r="F49" s="84">
        <v>4.3315940903906213E-4</v>
      </c>
      <c r="G49" s="106"/>
    </row>
    <row r="50" spans="3:7" s="10" customFormat="1" ht="16.5" x14ac:dyDescent="0.3">
      <c r="C50" s="91" t="s">
        <v>277</v>
      </c>
      <c r="D50" s="91" t="s">
        <v>164</v>
      </c>
      <c r="E50" s="84">
        <v>9515</v>
      </c>
      <c r="F50" s="84">
        <v>6.3772061016244708E-4</v>
      </c>
      <c r="G50" s="106"/>
    </row>
    <row r="51" spans="3:7" s="10" customFormat="1" ht="16.5" x14ac:dyDescent="0.3">
      <c r="C51" s="91" t="s">
        <v>278</v>
      </c>
      <c r="D51" s="91" t="s">
        <v>312</v>
      </c>
      <c r="E51" s="84">
        <v>20746.599999999999</v>
      </c>
      <c r="F51" s="84">
        <v>1.3904923185282421E-3</v>
      </c>
      <c r="G51" s="106"/>
    </row>
    <row r="52" spans="3:7" s="10" customFormat="1" ht="16.5" x14ac:dyDescent="0.3">
      <c r="C52" s="91" t="s">
        <v>279</v>
      </c>
      <c r="D52" s="91" t="s">
        <v>313</v>
      </c>
      <c r="E52" s="84">
        <v>7018</v>
      </c>
      <c r="F52" s="84">
        <v>4.7036502807357367E-4</v>
      </c>
      <c r="G52" s="106"/>
    </row>
    <row r="53" spans="3:7" s="10" customFormat="1" ht="16.5" x14ac:dyDescent="0.3">
      <c r="C53" s="91" t="s">
        <v>464</v>
      </c>
      <c r="D53" s="91" t="s">
        <v>465</v>
      </c>
      <c r="E53" s="84">
        <v>533.6</v>
      </c>
      <c r="F53" s="84">
        <v>3.5763291390718002E-5</v>
      </c>
      <c r="G53" s="106"/>
    </row>
    <row r="54" spans="3:7" s="10" customFormat="1" ht="16.5" x14ac:dyDescent="0.3">
      <c r="C54" s="91" t="s">
        <v>280</v>
      </c>
      <c r="D54" s="91" t="s">
        <v>314</v>
      </c>
      <c r="E54" s="84">
        <v>11290.1</v>
      </c>
      <c r="F54" s="84">
        <v>7.5669253397740873E-4</v>
      </c>
      <c r="G54" s="106"/>
    </row>
    <row r="55" spans="3:7" s="10" customFormat="1" ht="16.5" x14ac:dyDescent="0.3">
      <c r="C55" s="91" t="s">
        <v>281</v>
      </c>
      <c r="D55" s="91" t="s">
        <v>154</v>
      </c>
      <c r="E55" s="84">
        <v>140125.37</v>
      </c>
      <c r="F55" s="84">
        <v>9.391575034749201E-3</v>
      </c>
      <c r="G55" s="106"/>
    </row>
    <row r="56" spans="3:7" s="10" customFormat="1" ht="16.5" x14ac:dyDescent="0.3">
      <c r="C56" s="91" t="s">
        <v>486</v>
      </c>
      <c r="D56" s="91" t="s">
        <v>506</v>
      </c>
      <c r="E56" s="84">
        <v>638</v>
      </c>
      <c r="F56" s="84">
        <v>4.276045709759761E-5</v>
      </c>
      <c r="G56" s="106"/>
    </row>
    <row r="57" spans="3:7" s="10" customFormat="1" ht="16.5" x14ac:dyDescent="0.3">
      <c r="C57" s="91" t="s">
        <v>282</v>
      </c>
      <c r="D57" s="91" t="s">
        <v>315</v>
      </c>
      <c r="E57" s="84">
        <v>79325.740000000005</v>
      </c>
      <c r="F57" s="84">
        <v>5.3166221034563988E-3</v>
      </c>
      <c r="G57" s="106"/>
    </row>
    <row r="58" spans="3:7" s="10" customFormat="1" ht="16.5" x14ac:dyDescent="0.3">
      <c r="C58" s="91" t="s">
        <v>487</v>
      </c>
      <c r="D58" s="91" t="s">
        <v>507</v>
      </c>
      <c r="E58" s="84">
        <v>928</v>
      </c>
      <c r="F58" s="84">
        <v>6.2197028505596525E-5</v>
      </c>
      <c r="G58" s="106"/>
    </row>
    <row r="59" spans="3:7" s="10" customFormat="1" ht="16.5" x14ac:dyDescent="0.3">
      <c r="C59" s="91" t="s">
        <v>454</v>
      </c>
      <c r="D59" s="91" t="s">
        <v>455</v>
      </c>
      <c r="E59" s="84">
        <v>672.77</v>
      </c>
      <c r="F59" s="84">
        <v>4.5090834986756648E-5</v>
      </c>
      <c r="G59" s="106"/>
    </row>
    <row r="60" spans="3:7" s="10" customFormat="1" ht="16.5" x14ac:dyDescent="0.3">
      <c r="C60" s="91" t="s">
        <v>283</v>
      </c>
      <c r="D60" s="91" t="s">
        <v>316</v>
      </c>
      <c r="E60" s="84">
        <v>178368.25</v>
      </c>
      <c r="F60" s="84">
        <v>1.1954714579464834E-2</v>
      </c>
      <c r="G60" s="106"/>
    </row>
    <row r="61" spans="3:7" s="10" customFormat="1" ht="16.5" x14ac:dyDescent="0.3">
      <c r="C61" s="91" t="s">
        <v>284</v>
      </c>
      <c r="D61" s="91" t="s">
        <v>317</v>
      </c>
      <c r="E61" s="84">
        <v>5183.6000000000004</v>
      </c>
      <c r="F61" s="84">
        <v>3.4741866051897643E-4</v>
      </c>
      <c r="G61" s="106"/>
    </row>
    <row r="62" spans="3:7" s="10" customFormat="1" ht="16.5" x14ac:dyDescent="0.3">
      <c r="C62" s="91" t="s">
        <v>285</v>
      </c>
      <c r="D62" s="91" t="s">
        <v>318</v>
      </c>
      <c r="E62" s="84">
        <v>6990.22</v>
      </c>
      <c r="F62" s="84">
        <v>4.6850313857800746E-4</v>
      </c>
      <c r="G62" s="106"/>
    </row>
    <row r="63" spans="3:7" s="10" customFormat="1" ht="16.5" x14ac:dyDescent="0.3">
      <c r="C63" s="91" t="s">
        <v>286</v>
      </c>
      <c r="D63" s="91" t="s">
        <v>319</v>
      </c>
      <c r="E63" s="84">
        <v>3432.39</v>
      </c>
      <c r="F63" s="84">
        <v>2.3004790805207373E-4</v>
      </c>
      <c r="G63" s="106"/>
    </row>
    <row r="64" spans="3:7" s="10" customFormat="1" ht="16.5" x14ac:dyDescent="0.3">
      <c r="C64" s="91" t="s">
        <v>287</v>
      </c>
      <c r="D64" s="91" t="s">
        <v>320</v>
      </c>
      <c r="E64" s="84">
        <v>387392.45</v>
      </c>
      <c r="F64" s="84">
        <v>2.5964072473602235E-2</v>
      </c>
      <c r="G64" s="106"/>
    </row>
    <row r="65" spans="3:7" s="10" customFormat="1" ht="16.5" x14ac:dyDescent="0.3">
      <c r="C65" s="91" t="s">
        <v>288</v>
      </c>
      <c r="D65" s="91" t="s">
        <v>78</v>
      </c>
      <c r="E65" s="84">
        <v>9354.92</v>
      </c>
      <c r="F65" s="84">
        <v>6.2699162274523171E-4</v>
      </c>
      <c r="G65" s="106"/>
    </row>
    <row r="66" spans="3:7" s="10" customFormat="1" ht="16.5" x14ac:dyDescent="0.3">
      <c r="C66" s="91" t="s">
        <v>289</v>
      </c>
      <c r="D66" s="91" t="s">
        <v>160</v>
      </c>
      <c r="E66" s="84">
        <v>213640</v>
      </c>
      <c r="F66" s="84">
        <v>1.4318721088292716E-2</v>
      </c>
      <c r="G66" s="106"/>
    </row>
    <row r="67" spans="3:7" s="10" customFormat="1" ht="16.5" x14ac:dyDescent="0.3">
      <c r="C67" s="91" t="s">
        <v>290</v>
      </c>
      <c r="D67" s="91" t="s">
        <v>321</v>
      </c>
      <c r="E67" s="84">
        <v>336562.66</v>
      </c>
      <c r="F67" s="84">
        <v>2.2557324739158825E-2</v>
      </c>
      <c r="G67" s="106"/>
    </row>
    <row r="68" spans="3:7" s="10" customFormat="1" ht="16.5" x14ac:dyDescent="0.3">
      <c r="C68" s="91" t="s">
        <v>291</v>
      </c>
      <c r="D68" s="91" t="s">
        <v>322</v>
      </c>
      <c r="E68" s="84">
        <v>3641.4</v>
      </c>
      <c r="F68" s="84">
        <v>2.4405631422443877E-4</v>
      </c>
      <c r="G68" s="106"/>
    </row>
    <row r="69" spans="3:7" s="10" customFormat="1" ht="16.5" x14ac:dyDescent="0.3">
      <c r="C69" s="91" t="s">
        <v>466</v>
      </c>
      <c r="D69" s="91" t="s">
        <v>467</v>
      </c>
      <c r="E69" s="84">
        <v>3000</v>
      </c>
      <c r="F69" s="84">
        <v>2.0106798008274736E-4</v>
      </c>
      <c r="G69" s="106"/>
    </row>
    <row r="70" spans="3:7" s="10" customFormat="1" ht="16.5" x14ac:dyDescent="0.3">
      <c r="C70" s="91" t="s">
        <v>292</v>
      </c>
      <c r="D70" s="91" t="s">
        <v>323</v>
      </c>
      <c r="E70" s="84">
        <v>47831.23</v>
      </c>
      <c r="F70" s="84">
        <v>3.2057762669911029E-3</v>
      </c>
      <c r="G70" s="106"/>
    </row>
    <row r="71" spans="3:7" s="10" customFormat="1" ht="16.5" x14ac:dyDescent="0.3">
      <c r="C71" s="91" t="s">
        <v>293</v>
      </c>
      <c r="D71" s="91" t="s">
        <v>165</v>
      </c>
      <c r="E71" s="84">
        <v>77600.98</v>
      </c>
      <c r="F71" s="84">
        <v>5.2010241003472256E-3</v>
      </c>
      <c r="G71" s="106"/>
    </row>
    <row r="72" spans="3:7" s="10" customFormat="1" ht="16.5" x14ac:dyDescent="0.3">
      <c r="C72" s="91" t="s">
        <v>488</v>
      </c>
      <c r="D72" s="91" t="s">
        <v>5</v>
      </c>
      <c r="E72" s="84">
        <v>30836.99</v>
      </c>
      <c r="F72" s="84">
        <v>2.0667770970439602E-3</v>
      </c>
      <c r="G72" s="106"/>
    </row>
    <row r="73" spans="3:7" s="10" customFormat="1" ht="16.5" x14ac:dyDescent="0.3">
      <c r="C73" s="91" t="s">
        <v>489</v>
      </c>
      <c r="D73" s="91" t="s">
        <v>185</v>
      </c>
      <c r="E73" s="84">
        <v>5407.58</v>
      </c>
      <c r="F73" s="84">
        <v>3.6243039591195433E-4</v>
      </c>
      <c r="G73" s="106"/>
    </row>
    <row r="74" spans="3:7" s="10" customFormat="1" ht="16.5" x14ac:dyDescent="0.3">
      <c r="C74" s="91" t="s">
        <v>490</v>
      </c>
      <c r="D74" s="91" t="s">
        <v>187</v>
      </c>
      <c r="E74" s="84">
        <v>196723.5</v>
      </c>
      <c r="F74" s="84">
        <v>1.3184932259936118E-2</v>
      </c>
      <c r="G74" s="106"/>
    </row>
    <row r="75" spans="3:7" s="10" customFormat="1" ht="16.5" x14ac:dyDescent="0.3">
      <c r="C75" s="91" t="s">
        <v>491</v>
      </c>
      <c r="D75" s="91" t="s">
        <v>189</v>
      </c>
      <c r="E75" s="84">
        <v>25097.59</v>
      </c>
      <c r="F75" s="84">
        <v>1.6821072420816531E-3</v>
      </c>
      <c r="G75" s="106"/>
    </row>
    <row r="76" spans="3:7" s="10" customFormat="1" ht="16.5" x14ac:dyDescent="0.3">
      <c r="C76" s="91" t="s">
        <v>492</v>
      </c>
      <c r="D76" s="91" t="s">
        <v>46</v>
      </c>
      <c r="E76" s="84">
        <v>3817.12</v>
      </c>
      <c r="F76" s="84">
        <v>2.5583353604448556E-4</v>
      </c>
      <c r="G76" s="106"/>
    </row>
    <row r="77" spans="3:7" s="10" customFormat="1" ht="16.5" x14ac:dyDescent="0.3">
      <c r="C77" s="91" t="s">
        <v>493</v>
      </c>
      <c r="D77" s="91" t="s">
        <v>6</v>
      </c>
      <c r="E77" s="84">
        <v>10903.19</v>
      </c>
      <c r="F77" s="84">
        <v>7.3076079658613679E-4</v>
      </c>
      <c r="G77" s="106"/>
    </row>
    <row r="78" spans="3:7" s="10" customFormat="1" ht="16.5" x14ac:dyDescent="0.3">
      <c r="C78" s="91" t="s">
        <v>494</v>
      </c>
      <c r="D78" s="91" t="s">
        <v>193</v>
      </c>
      <c r="E78" s="84">
        <v>7328.26</v>
      </c>
      <c r="F78" s="84">
        <v>4.9115947857373144E-4</v>
      </c>
      <c r="G78" s="106"/>
    </row>
    <row r="79" spans="3:7" s="10" customFormat="1" ht="16.5" x14ac:dyDescent="0.3">
      <c r="C79" s="91" t="s">
        <v>495</v>
      </c>
      <c r="D79" s="91" t="s">
        <v>195</v>
      </c>
      <c r="E79" s="84">
        <v>8075.19</v>
      </c>
      <c r="F79" s="84">
        <v>5.4122071402813352E-4</v>
      </c>
      <c r="G79" s="106"/>
    </row>
    <row r="80" spans="3:7" s="10" customFormat="1" ht="16.5" x14ac:dyDescent="0.3">
      <c r="C80" s="91" t="s">
        <v>496</v>
      </c>
      <c r="D80" s="91" t="s">
        <v>156</v>
      </c>
      <c r="E80" s="84">
        <v>14701.89</v>
      </c>
      <c r="F80" s="84">
        <v>9.8535977523291421E-4</v>
      </c>
      <c r="G80" s="106"/>
    </row>
    <row r="81" spans="2:7" s="10" customFormat="1" ht="16.5" x14ac:dyDescent="0.3">
      <c r="C81" s="91" t="s">
        <v>497</v>
      </c>
      <c r="D81" s="91" t="s">
        <v>7</v>
      </c>
      <c r="E81" s="84">
        <v>646874</v>
      </c>
      <c r="F81" s="84">
        <v>4.3355216182682371E-2</v>
      </c>
      <c r="G81" s="106"/>
    </row>
    <row r="82" spans="2:7" s="10" customFormat="1" ht="16.5" x14ac:dyDescent="0.3">
      <c r="C82" s="91" t="s">
        <v>498</v>
      </c>
      <c r="D82" s="91" t="s">
        <v>199</v>
      </c>
      <c r="E82" s="84">
        <v>559.70000000000005</v>
      </c>
      <c r="F82" s="84">
        <v>3.7512582817437902E-5</v>
      </c>
      <c r="G82" s="106"/>
    </row>
    <row r="83" spans="2:7" s="10" customFormat="1" ht="16.5" x14ac:dyDescent="0.3">
      <c r="C83" s="91" t="s">
        <v>499</v>
      </c>
      <c r="D83" s="91" t="s">
        <v>508</v>
      </c>
      <c r="E83" s="84">
        <v>206</v>
      </c>
      <c r="F83" s="84">
        <v>1.3806667965681986E-5</v>
      </c>
      <c r="G83" s="106"/>
    </row>
    <row r="84" spans="2:7" s="10" customFormat="1" ht="16.5" x14ac:dyDescent="0.3">
      <c r="C84" s="91" t="s">
        <v>500</v>
      </c>
      <c r="D84" s="91" t="s">
        <v>509</v>
      </c>
      <c r="E84" s="84">
        <v>4940.8</v>
      </c>
      <c r="F84" s="84">
        <v>3.3114555866427942E-4</v>
      </c>
      <c r="G84" s="106"/>
    </row>
    <row r="85" spans="2:7" s="10" customFormat="1" ht="16.5" x14ac:dyDescent="0.3">
      <c r="C85" s="91"/>
      <c r="D85" s="91"/>
      <c r="E85" s="84"/>
      <c r="F85" s="84"/>
      <c r="G85" s="106"/>
    </row>
    <row r="86" spans="2:7" s="8" customFormat="1" ht="16.5" x14ac:dyDescent="0.3">
      <c r="C86" s="83"/>
      <c r="D86" s="16" t="s">
        <v>71</v>
      </c>
      <c r="E86" s="18">
        <f>SUM(E11:E85)</f>
        <v>14920326.940000005</v>
      </c>
      <c r="F86" s="18">
        <f>SUM(F11:F85)</f>
        <v>0.99999999999999989</v>
      </c>
      <c r="G86" s="18"/>
    </row>
    <row r="87" spans="2:7" x14ac:dyDescent="0.25">
      <c r="D87" s="180"/>
      <c r="E87" s="180"/>
      <c r="F87" s="180"/>
      <c r="G87" s="180"/>
    </row>
    <row r="89" spans="2:7" x14ac:dyDescent="0.25">
      <c r="B89" s="165" t="s">
        <v>50</v>
      </c>
      <c r="C89" s="165"/>
      <c r="D89" s="165"/>
      <c r="E89" s="165"/>
      <c r="F89" s="165"/>
      <c r="G89" s="165"/>
    </row>
  </sheetData>
  <mergeCells count="8">
    <mergeCell ref="D87:G87"/>
    <mergeCell ref="B89:G89"/>
    <mergeCell ref="B2:G2"/>
    <mergeCell ref="B3:G3"/>
    <mergeCell ref="B4:G4"/>
    <mergeCell ref="B5:G5"/>
    <mergeCell ref="D8:F8"/>
    <mergeCell ref="D9:G9"/>
  </mergeCells>
  <pageMargins left="0.70866141732283472" right="0.70866141732283472" top="0.74803149606299213" bottom="0.43307086614173229" header="0.31496062992125984" footer="0.59055118110236227"/>
  <pageSetup scale="58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8"/>
  <sheetViews>
    <sheetView workbookViewId="0">
      <selection activeCell="E28" sqref="E28"/>
    </sheetView>
  </sheetViews>
  <sheetFormatPr baseColWidth="10" defaultRowHeight="15" x14ac:dyDescent="0.25"/>
  <cols>
    <col min="1" max="1" width="2" style="2" customWidth="1"/>
    <col min="2" max="2" width="6.7109375" style="10" customWidth="1"/>
    <col min="3" max="3" width="11.5703125" style="2" customWidth="1"/>
    <col min="4" max="4" width="39.28515625" style="2" customWidth="1"/>
    <col min="5" max="5" width="29.7109375" style="2" customWidth="1"/>
    <col min="6" max="6" width="26.85546875" style="2" customWidth="1"/>
    <col min="7" max="7" width="18" style="2" customWidth="1"/>
    <col min="8" max="9" width="12.7109375" style="2" bestFit="1" customWidth="1"/>
    <col min="10" max="16384" width="11.42578125" style="2"/>
  </cols>
  <sheetData>
    <row r="2" spans="1:9" x14ac:dyDescent="0.25">
      <c r="A2" s="159" t="s">
        <v>47</v>
      </c>
      <c r="B2" s="159"/>
      <c r="C2" s="159"/>
      <c r="D2" s="159"/>
      <c r="E2" s="159"/>
      <c r="F2" s="159"/>
      <c r="G2" s="159"/>
      <c r="H2" s="159"/>
      <c r="I2" s="159"/>
    </row>
    <row r="3" spans="1:9" x14ac:dyDescent="0.25">
      <c r="A3" s="159" t="s">
        <v>89</v>
      </c>
      <c r="B3" s="159"/>
      <c r="C3" s="159"/>
      <c r="D3" s="159"/>
      <c r="E3" s="159"/>
      <c r="F3" s="159"/>
      <c r="G3" s="159"/>
      <c r="H3" s="159"/>
      <c r="I3" s="159"/>
    </row>
    <row r="4" spans="1:9" x14ac:dyDescent="0.25">
      <c r="A4" s="159" t="s">
        <v>48</v>
      </c>
      <c r="B4" s="159"/>
      <c r="C4" s="159"/>
      <c r="D4" s="159"/>
      <c r="E4" s="159"/>
      <c r="F4" s="159"/>
      <c r="G4" s="159"/>
      <c r="H4" s="159"/>
      <c r="I4" s="159"/>
    </row>
    <row r="5" spans="1:9" x14ac:dyDescent="0.25">
      <c r="A5" s="159" t="s">
        <v>52</v>
      </c>
      <c r="B5" s="159"/>
      <c r="C5" s="159"/>
      <c r="D5" s="159"/>
      <c r="E5" s="159"/>
      <c r="F5" s="159"/>
      <c r="G5" s="159"/>
      <c r="H5" s="159"/>
      <c r="I5" s="159"/>
    </row>
    <row r="6" spans="1:9" ht="16.5" x14ac:dyDescent="0.3">
      <c r="A6" s="11"/>
      <c r="B6" s="11"/>
      <c r="C6" s="11"/>
      <c r="D6" s="11"/>
      <c r="E6" s="11"/>
      <c r="F6" s="11"/>
      <c r="G6" s="12"/>
      <c r="H6" s="12"/>
      <c r="I6" s="12"/>
    </row>
    <row r="7" spans="1:9" ht="16.5" x14ac:dyDescent="0.3">
      <c r="A7" s="12"/>
      <c r="B7" s="12"/>
      <c r="C7" s="12"/>
      <c r="D7" s="13"/>
      <c r="E7" s="12"/>
      <c r="F7" s="12"/>
      <c r="G7" s="12"/>
      <c r="H7" s="12"/>
      <c r="I7" s="12"/>
    </row>
    <row r="8" spans="1:9" ht="17.25" thickBot="1" x14ac:dyDescent="0.35">
      <c r="A8" s="12"/>
      <c r="B8" s="12"/>
      <c r="C8" s="12"/>
      <c r="D8" s="13"/>
      <c r="E8" s="12"/>
      <c r="F8" s="12"/>
      <c r="G8" s="12"/>
      <c r="H8" s="12"/>
      <c r="I8" s="12"/>
    </row>
    <row r="9" spans="1:9" ht="17.25" thickBot="1" x14ac:dyDescent="0.35">
      <c r="A9" s="12"/>
      <c r="B9" s="12"/>
      <c r="C9" s="12"/>
      <c r="D9" s="181" t="s">
        <v>324</v>
      </c>
      <c r="E9" s="182"/>
      <c r="F9" s="183"/>
      <c r="G9" s="124"/>
      <c r="H9" s="124"/>
      <c r="I9" s="124"/>
    </row>
    <row r="10" spans="1:9" ht="16.5" x14ac:dyDescent="0.3">
      <c r="A10" s="12"/>
      <c r="B10" s="12"/>
      <c r="C10" s="47" t="s">
        <v>57</v>
      </c>
      <c r="D10" s="47" t="s">
        <v>101</v>
      </c>
      <c r="E10" s="47" t="s">
        <v>24</v>
      </c>
      <c r="F10" s="47" t="s">
        <v>25</v>
      </c>
      <c r="G10" s="54" t="s">
        <v>26</v>
      </c>
      <c r="H10" s="54" t="s">
        <v>27</v>
      </c>
      <c r="I10" s="47" t="s">
        <v>28</v>
      </c>
    </row>
    <row r="11" spans="1:9" ht="16.5" x14ac:dyDescent="0.3">
      <c r="A11" s="12"/>
      <c r="B11" s="12"/>
      <c r="C11" s="46">
        <v>311000001</v>
      </c>
      <c r="D11" s="46" t="s">
        <v>29</v>
      </c>
      <c r="E11" s="86">
        <v>-914164.03</v>
      </c>
      <c r="F11" s="86">
        <v>-914164.03</v>
      </c>
      <c r="G11" s="155">
        <v>0</v>
      </c>
      <c r="H11" s="107">
        <v>0</v>
      </c>
      <c r="I11" s="107">
        <v>0</v>
      </c>
    </row>
    <row r="12" spans="1:9" s="10" customFormat="1" ht="16.5" x14ac:dyDescent="0.3">
      <c r="A12" s="110"/>
      <c r="B12" s="110"/>
      <c r="C12" s="46">
        <v>311009999</v>
      </c>
      <c r="D12" s="111" t="s">
        <v>162</v>
      </c>
      <c r="E12" s="86">
        <v>59583.34</v>
      </c>
      <c r="F12" s="86">
        <v>59583.34</v>
      </c>
      <c r="G12" s="155">
        <v>0</v>
      </c>
      <c r="H12" s="107">
        <v>0</v>
      </c>
      <c r="I12" s="107">
        <v>0</v>
      </c>
    </row>
    <row r="13" spans="1:9" ht="16.5" x14ac:dyDescent="0.3">
      <c r="A13" s="12"/>
      <c r="B13" s="12"/>
      <c r="C13" s="18"/>
      <c r="D13" s="16" t="s">
        <v>72</v>
      </c>
      <c r="E13" s="112">
        <f t="shared" ref="E13" si="0">SUM(E11:E12)</f>
        <v>-854580.69000000006</v>
      </c>
      <c r="F13" s="112">
        <f t="shared" ref="F13" si="1">SUM(F11:F12)</f>
        <v>-854580.69000000006</v>
      </c>
      <c r="G13" s="112"/>
      <c r="H13" s="112">
        <v>0</v>
      </c>
      <c r="I13" s="112">
        <v>0</v>
      </c>
    </row>
    <row r="14" spans="1:9" ht="16.5" x14ac:dyDescent="0.3">
      <c r="A14" s="12"/>
      <c r="B14" s="12"/>
      <c r="C14" s="12"/>
      <c r="D14" s="13"/>
      <c r="E14" s="12"/>
      <c r="F14" s="12"/>
      <c r="G14" s="12"/>
      <c r="H14" s="12"/>
      <c r="I14" s="12"/>
    </row>
    <row r="15" spans="1:9" ht="16.5" x14ac:dyDescent="0.3">
      <c r="A15" s="12"/>
      <c r="B15" s="12"/>
      <c r="C15" s="12"/>
      <c r="D15" s="160"/>
      <c r="E15" s="176"/>
      <c r="F15" s="176"/>
      <c r="G15" s="176"/>
      <c r="H15" s="12"/>
      <c r="I15" s="12"/>
    </row>
    <row r="16" spans="1:9" ht="16.5" x14ac:dyDescent="0.3">
      <c r="A16" s="12"/>
      <c r="B16" s="12"/>
      <c r="C16" s="12"/>
      <c r="D16" s="12"/>
      <c r="E16" s="12"/>
      <c r="F16" s="12"/>
      <c r="G16" s="12"/>
      <c r="H16" s="12"/>
      <c r="I16" s="12"/>
    </row>
    <row r="17" spans="1:9" x14ac:dyDescent="0.25">
      <c r="A17" s="169" t="s">
        <v>50</v>
      </c>
      <c r="B17" s="169"/>
      <c r="C17" s="169"/>
      <c r="D17" s="169"/>
      <c r="E17" s="169"/>
      <c r="F17" s="169"/>
      <c r="G17" s="169"/>
      <c r="H17" s="169"/>
      <c r="I17" s="169"/>
    </row>
    <row r="18" spans="1:9" ht="16.5" x14ac:dyDescent="0.3">
      <c r="A18" s="12"/>
      <c r="B18" s="12"/>
      <c r="C18" s="12"/>
      <c r="D18" s="12"/>
      <c r="E18" s="12"/>
      <c r="F18" s="12"/>
      <c r="G18" s="12"/>
      <c r="H18" s="12"/>
      <c r="I18" s="12"/>
    </row>
  </sheetData>
  <mergeCells count="7">
    <mergeCell ref="A17:I17"/>
    <mergeCell ref="A2:I2"/>
    <mergeCell ref="A3:I3"/>
    <mergeCell ref="A4:I4"/>
    <mergeCell ref="A5:I5"/>
    <mergeCell ref="D15:G15"/>
    <mergeCell ref="D9:F9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opLeftCell="A19" workbookViewId="0">
      <selection activeCell="C12" sqref="C12:G27"/>
    </sheetView>
  </sheetViews>
  <sheetFormatPr baseColWidth="10" defaultRowHeight="15" x14ac:dyDescent="0.25"/>
  <cols>
    <col min="1" max="1" width="3.85546875" style="2" customWidth="1"/>
    <col min="2" max="2" width="5.140625" style="2" customWidth="1"/>
    <col min="3" max="3" width="12.140625" style="2" customWidth="1"/>
    <col min="4" max="4" width="48.28515625" style="2" customWidth="1"/>
    <col min="5" max="5" width="33" style="2" customWidth="1"/>
    <col min="6" max="6" width="31.5703125" style="2" customWidth="1"/>
    <col min="7" max="7" width="19.42578125" style="2" customWidth="1"/>
    <col min="8" max="8" width="13.7109375" style="2" customWidth="1"/>
    <col min="9" max="16384" width="11.42578125" style="2"/>
  </cols>
  <sheetData>
    <row r="1" spans="1:8" ht="16.5" x14ac:dyDescent="0.3">
      <c r="B1" s="12"/>
      <c r="C1" s="12"/>
      <c r="D1" s="12"/>
      <c r="E1" s="12"/>
      <c r="F1" s="12"/>
      <c r="G1" s="12"/>
      <c r="H1" s="12"/>
    </row>
    <row r="2" spans="1:8" x14ac:dyDescent="0.25">
      <c r="B2" s="159" t="s">
        <v>47</v>
      </c>
      <c r="C2" s="159"/>
      <c r="D2" s="159"/>
      <c r="E2" s="159"/>
      <c r="F2" s="159"/>
      <c r="G2" s="159"/>
      <c r="H2" s="159"/>
    </row>
    <row r="3" spans="1:8" x14ac:dyDescent="0.25">
      <c r="B3" s="159" t="s">
        <v>89</v>
      </c>
      <c r="C3" s="159"/>
      <c r="D3" s="159"/>
      <c r="E3" s="159"/>
      <c r="F3" s="159"/>
      <c r="G3" s="159"/>
      <c r="H3" s="159"/>
    </row>
    <row r="4" spans="1:8" x14ac:dyDescent="0.25">
      <c r="B4" s="159" t="s">
        <v>48</v>
      </c>
      <c r="C4" s="159"/>
      <c r="D4" s="159"/>
      <c r="E4" s="159"/>
      <c r="F4" s="159"/>
      <c r="G4" s="159"/>
      <c r="H4" s="159"/>
    </row>
    <row r="5" spans="1:8" x14ac:dyDescent="0.25">
      <c r="B5" s="159" t="s">
        <v>53</v>
      </c>
      <c r="C5" s="159"/>
      <c r="D5" s="159"/>
      <c r="E5" s="159"/>
      <c r="F5" s="159"/>
      <c r="G5" s="159"/>
      <c r="H5" s="159"/>
    </row>
    <row r="6" spans="1:8" ht="16.5" x14ac:dyDescent="0.3">
      <c r="B6" s="11"/>
      <c r="C6" s="11"/>
      <c r="D6" s="11"/>
      <c r="E6" s="11"/>
      <c r="F6" s="11"/>
      <c r="G6" s="12"/>
      <c r="H6" s="12"/>
    </row>
    <row r="7" spans="1:8" ht="16.5" x14ac:dyDescent="0.3">
      <c r="A7" s="10"/>
      <c r="B7" s="123"/>
      <c r="C7" s="123"/>
      <c r="D7" s="123"/>
      <c r="E7" s="12"/>
      <c r="F7" s="12"/>
      <c r="G7" s="12"/>
      <c r="H7" s="12"/>
    </row>
    <row r="8" spans="1:8" ht="16.5" x14ac:dyDescent="0.3">
      <c r="B8" s="12"/>
      <c r="C8" s="12"/>
      <c r="D8" s="159"/>
      <c r="E8" s="162"/>
      <c r="F8" s="162"/>
      <c r="G8" s="12"/>
      <c r="H8" s="12"/>
    </row>
    <row r="9" spans="1:8" ht="16.5" x14ac:dyDescent="0.3">
      <c r="B9" s="12"/>
      <c r="C9" s="12"/>
      <c r="D9" s="184" t="s">
        <v>324</v>
      </c>
      <c r="E9" s="185"/>
      <c r="F9" s="185"/>
      <c r="G9" s="185"/>
      <c r="H9" s="186"/>
    </row>
    <row r="10" spans="1:8" ht="16.5" x14ac:dyDescent="0.3">
      <c r="B10" s="12"/>
      <c r="C10" s="73" t="s">
        <v>57</v>
      </c>
      <c r="D10" s="82" t="s">
        <v>31</v>
      </c>
      <c r="E10" s="73" t="s">
        <v>24</v>
      </c>
      <c r="F10" s="73" t="s">
        <v>25</v>
      </c>
      <c r="G10" s="82" t="s">
        <v>26</v>
      </c>
      <c r="H10" s="54" t="s">
        <v>28</v>
      </c>
    </row>
    <row r="11" spans="1:8" ht="16.5" x14ac:dyDescent="0.3">
      <c r="B11" s="12"/>
      <c r="C11" s="92" t="s">
        <v>325</v>
      </c>
      <c r="D11" s="92" t="s">
        <v>326</v>
      </c>
      <c r="E11" s="86">
        <v>280744.28000000003</v>
      </c>
      <c r="F11" s="86">
        <v>0</v>
      </c>
      <c r="G11" s="86">
        <v>-280744.28000000003</v>
      </c>
      <c r="H11" s="103">
        <v>0</v>
      </c>
    </row>
    <row r="12" spans="1:8" ht="16.5" x14ac:dyDescent="0.3">
      <c r="B12" s="12"/>
      <c r="C12" s="92" t="s">
        <v>325</v>
      </c>
      <c r="D12" s="92" t="s">
        <v>346</v>
      </c>
      <c r="E12" s="86">
        <v>0</v>
      </c>
      <c r="F12" s="86">
        <v>1490065.44</v>
      </c>
      <c r="G12" s="86">
        <v>1490065.44</v>
      </c>
      <c r="H12" s="103">
        <v>0</v>
      </c>
    </row>
    <row r="13" spans="1:8" ht="16.5" x14ac:dyDescent="0.3">
      <c r="B13" s="12"/>
      <c r="C13" s="92" t="s">
        <v>327</v>
      </c>
      <c r="D13" s="92" t="s">
        <v>103</v>
      </c>
      <c r="E13" s="86">
        <v>-3232331.2</v>
      </c>
      <c r="F13" s="86">
        <v>-3232331.2</v>
      </c>
      <c r="G13" s="86">
        <v>0</v>
      </c>
      <c r="H13" s="103">
        <v>0</v>
      </c>
    </row>
    <row r="14" spans="1:8" ht="16.5" x14ac:dyDescent="0.3">
      <c r="B14" s="12"/>
      <c r="C14" s="92" t="s">
        <v>328</v>
      </c>
      <c r="D14" s="92" t="s">
        <v>32</v>
      </c>
      <c r="E14" s="86">
        <v>-478727.76</v>
      </c>
      <c r="F14" s="86">
        <v>-478727.76</v>
      </c>
      <c r="G14" s="86">
        <v>0</v>
      </c>
      <c r="H14" s="103">
        <v>0</v>
      </c>
    </row>
    <row r="15" spans="1:8" s="4" customFormat="1" ht="16.5" x14ac:dyDescent="0.3">
      <c r="B15" s="12"/>
      <c r="C15" s="92" t="s">
        <v>329</v>
      </c>
      <c r="D15" s="92" t="s">
        <v>33</v>
      </c>
      <c r="E15" s="86">
        <v>-19376.73</v>
      </c>
      <c r="F15" s="86">
        <v>-19376.73</v>
      </c>
      <c r="G15" s="86">
        <v>0</v>
      </c>
      <c r="H15" s="103">
        <v>0</v>
      </c>
    </row>
    <row r="16" spans="1:8" s="4" customFormat="1" ht="16.5" x14ac:dyDescent="0.3">
      <c r="B16" s="12"/>
      <c r="C16" s="92" t="s">
        <v>330</v>
      </c>
      <c r="D16" s="92" t="s">
        <v>34</v>
      </c>
      <c r="E16" s="86">
        <v>358992.2</v>
      </c>
      <c r="F16" s="86">
        <v>358992.2</v>
      </c>
      <c r="G16" s="86">
        <v>0</v>
      </c>
      <c r="H16" s="103">
        <v>0</v>
      </c>
    </row>
    <row r="17" spans="2:8" s="4" customFormat="1" ht="16.5" x14ac:dyDescent="0.3">
      <c r="B17" s="12"/>
      <c r="C17" s="92" t="s">
        <v>331</v>
      </c>
      <c r="D17" s="92" t="s">
        <v>35</v>
      </c>
      <c r="E17" s="86">
        <v>-67756.289999999994</v>
      </c>
      <c r="F17" s="86">
        <v>-67756.289999999994</v>
      </c>
      <c r="G17" s="86">
        <v>0</v>
      </c>
      <c r="H17" s="103">
        <v>0</v>
      </c>
    </row>
    <row r="18" spans="2:8" s="4" customFormat="1" ht="16.5" x14ac:dyDescent="0.3">
      <c r="B18" s="12"/>
      <c r="C18" s="92" t="s">
        <v>332</v>
      </c>
      <c r="D18" s="92" t="s">
        <v>81</v>
      </c>
      <c r="E18" s="86">
        <v>-101914.25</v>
      </c>
      <c r="F18" s="86">
        <v>-101914.25</v>
      </c>
      <c r="G18" s="86">
        <v>0</v>
      </c>
      <c r="H18" s="103">
        <v>0</v>
      </c>
    </row>
    <row r="19" spans="2:8" ht="16.5" x14ac:dyDescent="0.3">
      <c r="B19" s="12"/>
      <c r="C19" s="92" t="s">
        <v>333</v>
      </c>
      <c r="D19" s="92" t="s">
        <v>104</v>
      </c>
      <c r="E19" s="86">
        <v>9338</v>
      </c>
      <c r="F19" s="86">
        <v>9338</v>
      </c>
      <c r="G19" s="86">
        <v>0</v>
      </c>
      <c r="H19" s="103">
        <v>0</v>
      </c>
    </row>
    <row r="20" spans="2:8" s="10" customFormat="1" ht="16.5" x14ac:dyDescent="0.3">
      <c r="B20" s="120"/>
      <c r="C20" s="92" t="s">
        <v>334</v>
      </c>
      <c r="D20" s="92" t="s">
        <v>159</v>
      </c>
      <c r="E20" s="86">
        <v>273256.94</v>
      </c>
      <c r="F20" s="86">
        <v>273256.94</v>
      </c>
      <c r="G20" s="86">
        <v>0</v>
      </c>
      <c r="H20" s="103">
        <v>0</v>
      </c>
    </row>
    <row r="21" spans="2:8" s="7" customFormat="1" ht="16.5" x14ac:dyDescent="0.3">
      <c r="B21" s="12"/>
      <c r="C21" s="92" t="s">
        <v>335</v>
      </c>
      <c r="D21" s="92" t="s">
        <v>166</v>
      </c>
      <c r="E21" s="86">
        <v>0</v>
      </c>
      <c r="F21" s="86">
        <v>372904.28</v>
      </c>
      <c r="G21" s="86">
        <v>372904.28</v>
      </c>
      <c r="H21" s="103">
        <v>0</v>
      </c>
    </row>
    <row r="22" spans="2:8" s="10" customFormat="1" ht="27" x14ac:dyDescent="0.3">
      <c r="B22" s="66"/>
      <c r="C22" s="92" t="s">
        <v>336</v>
      </c>
      <c r="D22" s="92" t="s">
        <v>337</v>
      </c>
      <c r="E22" s="86">
        <v>-228519.82</v>
      </c>
      <c r="F22" s="86">
        <v>-228519.82</v>
      </c>
      <c r="G22" s="86">
        <v>0</v>
      </c>
      <c r="H22" s="103">
        <v>0</v>
      </c>
    </row>
    <row r="23" spans="2:8" s="10" customFormat="1" ht="16.5" x14ac:dyDescent="0.3">
      <c r="B23" s="96"/>
      <c r="C23" s="92" t="s">
        <v>338</v>
      </c>
      <c r="D23" s="92" t="s">
        <v>42</v>
      </c>
      <c r="E23" s="86">
        <v>-74486.48</v>
      </c>
      <c r="F23" s="86">
        <v>-74486.48</v>
      </c>
      <c r="G23" s="86">
        <v>0</v>
      </c>
      <c r="H23" s="103">
        <v>0</v>
      </c>
    </row>
    <row r="24" spans="2:8" s="10" customFormat="1" ht="16.5" x14ac:dyDescent="0.3">
      <c r="B24" s="113"/>
      <c r="C24" s="92" t="s">
        <v>339</v>
      </c>
      <c r="D24" s="92" t="s">
        <v>82</v>
      </c>
      <c r="E24" s="86">
        <v>-59670.48</v>
      </c>
      <c r="F24" s="86">
        <v>-59670.48</v>
      </c>
      <c r="G24" s="86">
        <v>0</v>
      </c>
      <c r="H24" s="103">
        <v>0</v>
      </c>
    </row>
    <row r="25" spans="2:8" s="10" customFormat="1" ht="27" x14ac:dyDescent="0.3">
      <c r="B25" s="113"/>
      <c r="C25" s="92" t="s">
        <v>340</v>
      </c>
      <c r="D25" s="92" t="s">
        <v>341</v>
      </c>
      <c r="E25" s="86">
        <v>-440325.08</v>
      </c>
      <c r="F25" s="86">
        <v>-440325.08</v>
      </c>
      <c r="G25" s="86">
        <v>0</v>
      </c>
      <c r="H25" s="103">
        <v>0</v>
      </c>
    </row>
    <row r="26" spans="2:8" s="10" customFormat="1" ht="27" x14ac:dyDescent="0.3">
      <c r="B26" s="113"/>
      <c r="C26" s="92" t="s">
        <v>342</v>
      </c>
      <c r="D26" s="92" t="s">
        <v>343</v>
      </c>
      <c r="E26" s="86">
        <v>-228535</v>
      </c>
      <c r="F26" s="86">
        <v>-228535</v>
      </c>
      <c r="G26" s="86">
        <v>0</v>
      </c>
      <c r="H26" s="103">
        <v>0</v>
      </c>
    </row>
    <row r="27" spans="2:8" s="10" customFormat="1" ht="27" x14ac:dyDescent="0.3">
      <c r="B27" s="113"/>
      <c r="C27" s="92" t="s">
        <v>344</v>
      </c>
      <c r="D27" s="92" t="s">
        <v>345</v>
      </c>
      <c r="E27" s="86">
        <v>-556077.75</v>
      </c>
      <c r="F27" s="86">
        <v>-556077.75</v>
      </c>
      <c r="G27" s="86">
        <v>0</v>
      </c>
      <c r="H27" s="103">
        <v>0</v>
      </c>
    </row>
    <row r="28" spans="2:8" ht="16.5" x14ac:dyDescent="0.3">
      <c r="B28" s="12"/>
      <c r="C28" s="93"/>
      <c r="D28" s="75" t="s">
        <v>73</v>
      </c>
      <c r="E28" s="68">
        <f>SUM(E11:E27)</f>
        <v>-4565389.42</v>
      </c>
      <c r="F28" s="68">
        <f>SUM(F11:F27)</f>
        <v>-2983163.9800000004</v>
      </c>
      <c r="G28" s="68">
        <f>SUM(G11:G27)</f>
        <v>1582225.44</v>
      </c>
      <c r="H28" s="42"/>
    </row>
    <row r="29" spans="2:8" ht="16.5" x14ac:dyDescent="0.3">
      <c r="B29" s="12"/>
      <c r="C29" s="12"/>
      <c r="D29" s="12"/>
      <c r="E29" s="12"/>
      <c r="F29" s="12"/>
      <c r="G29" s="12"/>
      <c r="H29" s="12"/>
    </row>
    <row r="30" spans="2:8" x14ac:dyDescent="0.25">
      <c r="B30" s="169" t="s">
        <v>50</v>
      </c>
      <c r="C30" s="169"/>
      <c r="D30" s="169"/>
      <c r="E30" s="169"/>
      <c r="F30" s="169"/>
      <c r="G30" s="169"/>
      <c r="H30" s="169"/>
    </row>
    <row r="32" spans="2:8" x14ac:dyDescent="0.25">
      <c r="G32" s="10"/>
      <c r="H32" s="10"/>
    </row>
    <row r="33" spans="7:8" x14ac:dyDescent="0.25">
      <c r="G33" s="10"/>
      <c r="H33" s="10"/>
    </row>
    <row r="34" spans="7:8" x14ac:dyDescent="0.25">
      <c r="G34" s="10"/>
      <c r="H34" s="10"/>
    </row>
    <row r="35" spans="7:8" x14ac:dyDescent="0.25">
      <c r="G35" s="10"/>
      <c r="H35" s="10"/>
    </row>
    <row r="36" spans="7:8" x14ac:dyDescent="0.25">
      <c r="G36" s="10"/>
      <c r="H36" s="10"/>
    </row>
    <row r="37" spans="7:8" x14ac:dyDescent="0.25">
      <c r="G37" s="10"/>
      <c r="H37" s="10"/>
    </row>
    <row r="38" spans="7:8" x14ac:dyDescent="0.25">
      <c r="G38" s="10"/>
      <c r="H38" s="10"/>
    </row>
    <row r="39" spans="7:8" x14ac:dyDescent="0.25">
      <c r="G39" s="10"/>
      <c r="H39" s="10"/>
    </row>
    <row r="40" spans="7:8" x14ac:dyDescent="0.25">
      <c r="G40" s="10"/>
      <c r="H40" s="10"/>
    </row>
  </sheetData>
  <mergeCells count="7">
    <mergeCell ref="D9:H9"/>
    <mergeCell ref="B30:H30"/>
    <mergeCell ref="B2:H2"/>
    <mergeCell ref="B3:H3"/>
    <mergeCell ref="B4:H4"/>
    <mergeCell ref="B5:H5"/>
    <mergeCell ref="D8:F8"/>
  </mergeCells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0"/>
  <sheetViews>
    <sheetView workbookViewId="0">
      <selection activeCell="G28" sqref="G28"/>
    </sheetView>
  </sheetViews>
  <sheetFormatPr baseColWidth="10" defaultRowHeight="15" x14ac:dyDescent="0.25"/>
  <cols>
    <col min="1" max="1" width="0.85546875" style="2" customWidth="1"/>
    <col min="2" max="2" width="7.5703125" style="2" customWidth="1"/>
    <col min="3" max="3" width="4.85546875" style="2" customWidth="1"/>
    <col min="4" max="4" width="12.42578125" style="10" customWidth="1"/>
    <col min="5" max="5" width="48.28515625" style="2" customWidth="1"/>
    <col min="6" max="6" width="36.42578125" style="2" customWidth="1"/>
    <col min="7" max="7" width="33.5703125" style="2" customWidth="1"/>
    <col min="8" max="8" width="23.28515625" style="2" customWidth="1"/>
    <col min="9" max="10" width="12.7109375" style="2" bestFit="1" customWidth="1"/>
    <col min="11" max="16384" width="11.42578125" style="2"/>
  </cols>
  <sheetData>
    <row r="2" spans="2:9" x14ac:dyDescent="0.25">
      <c r="B2" s="159" t="s">
        <v>47</v>
      </c>
      <c r="C2" s="159"/>
      <c r="D2" s="159"/>
      <c r="E2" s="159"/>
      <c r="F2" s="159"/>
      <c r="G2" s="159"/>
      <c r="H2" s="159"/>
      <c r="I2" s="159"/>
    </row>
    <row r="3" spans="2:9" x14ac:dyDescent="0.25">
      <c r="B3" s="159" t="s">
        <v>89</v>
      </c>
      <c r="C3" s="159"/>
      <c r="D3" s="159"/>
      <c r="E3" s="159"/>
      <c r="F3" s="159"/>
      <c r="G3" s="159"/>
      <c r="H3" s="159"/>
      <c r="I3" s="159"/>
    </row>
    <row r="4" spans="2:9" x14ac:dyDescent="0.25">
      <c r="B4" s="159" t="s">
        <v>48</v>
      </c>
      <c r="C4" s="159"/>
      <c r="D4" s="159"/>
      <c r="E4" s="159"/>
      <c r="F4" s="159"/>
      <c r="G4" s="159"/>
      <c r="H4" s="159"/>
      <c r="I4" s="159"/>
    </row>
    <row r="5" spans="2:9" x14ac:dyDescent="0.25">
      <c r="B5" s="159" t="s">
        <v>54</v>
      </c>
      <c r="C5" s="159"/>
      <c r="D5" s="159"/>
      <c r="E5" s="159"/>
      <c r="F5" s="159"/>
      <c r="G5" s="159"/>
      <c r="H5" s="159"/>
      <c r="I5" s="159"/>
    </row>
    <row r="6" spans="2:9" ht="16.5" x14ac:dyDescent="0.3">
      <c r="B6" s="11"/>
      <c r="C6" s="11"/>
      <c r="D6" s="11"/>
      <c r="E6" s="11"/>
      <c r="F6" s="11"/>
      <c r="G6" s="11"/>
      <c r="H6" s="12"/>
      <c r="I6" s="12"/>
    </row>
    <row r="7" spans="2:9" ht="16.5" x14ac:dyDescent="0.3">
      <c r="B7" s="12"/>
      <c r="C7" s="12"/>
      <c r="D7" s="12"/>
      <c r="E7" s="13"/>
      <c r="F7" s="12"/>
      <c r="G7" s="12"/>
      <c r="H7" s="12"/>
      <c r="I7" s="12"/>
    </row>
    <row r="8" spans="2:9" ht="16.5" x14ac:dyDescent="0.3">
      <c r="B8" s="12"/>
      <c r="C8" s="12"/>
      <c r="D8" s="12"/>
      <c r="E8" s="159"/>
      <c r="F8" s="162"/>
      <c r="G8" s="162"/>
      <c r="H8" s="12"/>
      <c r="I8" s="12"/>
    </row>
    <row r="9" spans="2:9" ht="16.5" x14ac:dyDescent="0.3">
      <c r="B9" s="12"/>
      <c r="C9" s="12"/>
      <c r="D9" s="12"/>
      <c r="E9" s="184" t="s">
        <v>347</v>
      </c>
      <c r="F9" s="187"/>
      <c r="G9" s="187"/>
      <c r="H9" s="188"/>
      <c r="I9" s="12"/>
    </row>
    <row r="10" spans="2:9" ht="16.5" x14ac:dyDescent="0.3">
      <c r="B10" s="12"/>
      <c r="C10" s="12"/>
      <c r="D10" s="14" t="s">
        <v>57</v>
      </c>
      <c r="E10" s="14" t="s">
        <v>92</v>
      </c>
      <c r="F10" s="36" t="s">
        <v>24</v>
      </c>
      <c r="G10" s="36" t="s">
        <v>25</v>
      </c>
      <c r="H10" s="35" t="s">
        <v>2</v>
      </c>
      <c r="I10" s="12"/>
    </row>
    <row r="11" spans="2:9" ht="16.5" x14ac:dyDescent="0.3">
      <c r="B11" s="12"/>
      <c r="C11" s="12"/>
      <c r="D11" s="52">
        <v>111300001</v>
      </c>
      <c r="E11" s="94" t="s">
        <v>36</v>
      </c>
      <c r="F11" s="86">
        <v>19225.53</v>
      </c>
      <c r="G11" s="86">
        <v>660483.23</v>
      </c>
      <c r="H11" s="86">
        <v>641257.69999999995</v>
      </c>
      <c r="I11" s="12"/>
    </row>
    <row r="12" spans="2:9" ht="16.5" x14ac:dyDescent="0.3">
      <c r="B12" s="12"/>
      <c r="C12" s="12"/>
      <c r="D12" s="52">
        <v>111300002</v>
      </c>
      <c r="E12" s="94" t="s">
        <v>37</v>
      </c>
      <c r="F12" s="86">
        <v>2664.51</v>
      </c>
      <c r="G12" s="86">
        <v>11985.05</v>
      </c>
      <c r="H12" s="86">
        <v>9320.5400000000009</v>
      </c>
      <c r="I12" s="12"/>
    </row>
    <row r="13" spans="2:9" ht="16.5" x14ac:dyDescent="0.3">
      <c r="B13" s="12"/>
      <c r="C13" s="12"/>
      <c r="D13" s="52">
        <v>111300003</v>
      </c>
      <c r="E13" s="94" t="s">
        <v>38</v>
      </c>
      <c r="F13" s="86">
        <v>43345.79</v>
      </c>
      <c r="G13" s="86">
        <v>21279.54</v>
      </c>
      <c r="H13" s="86">
        <v>-22066.25</v>
      </c>
      <c r="I13" s="12"/>
    </row>
    <row r="14" spans="2:9" ht="16.5" x14ac:dyDescent="0.3">
      <c r="B14" s="12"/>
      <c r="C14" s="12"/>
      <c r="D14" s="52">
        <v>111300004</v>
      </c>
      <c r="E14" s="94" t="s">
        <v>39</v>
      </c>
      <c r="F14" s="86">
        <v>0.02</v>
      </c>
      <c r="G14" s="86">
        <v>0.02</v>
      </c>
      <c r="H14" s="86">
        <v>0</v>
      </c>
      <c r="I14" s="12"/>
    </row>
    <row r="15" spans="2:9" ht="16.5" x14ac:dyDescent="0.3">
      <c r="B15" s="12"/>
      <c r="C15" s="12"/>
      <c r="D15" s="52">
        <v>111300005</v>
      </c>
      <c r="E15" s="94" t="s">
        <v>40</v>
      </c>
      <c r="F15" s="86">
        <v>354.32</v>
      </c>
      <c r="G15" s="86">
        <v>354.32</v>
      </c>
      <c r="H15" s="86">
        <v>0</v>
      </c>
      <c r="I15" s="12"/>
    </row>
    <row r="16" spans="2:9" s="4" customFormat="1" ht="16.5" x14ac:dyDescent="0.3">
      <c r="B16" s="12"/>
      <c r="C16" s="12"/>
      <c r="D16" s="52">
        <v>111300006</v>
      </c>
      <c r="E16" s="94" t="s">
        <v>155</v>
      </c>
      <c r="F16" s="86">
        <v>450</v>
      </c>
      <c r="G16" s="86">
        <v>450</v>
      </c>
      <c r="H16" s="86">
        <v>0</v>
      </c>
      <c r="I16" s="12"/>
    </row>
    <row r="17" spans="2:9" s="4" customFormat="1" ht="16.5" x14ac:dyDescent="0.3">
      <c r="B17" s="12"/>
      <c r="C17" s="12"/>
      <c r="D17" s="52">
        <v>111300007</v>
      </c>
      <c r="E17" s="94" t="s">
        <v>43</v>
      </c>
      <c r="F17" s="86">
        <v>79268.61</v>
      </c>
      <c r="G17" s="86">
        <v>139012.21</v>
      </c>
      <c r="H17" s="86">
        <v>59743.6</v>
      </c>
      <c r="I17" s="12"/>
    </row>
    <row r="18" spans="2:9" s="4" customFormat="1" ht="16.5" x14ac:dyDescent="0.3">
      <c r="B18" s="12"/>
      <c r="C18" s="12"/>
      <c r="D18" s="52">
        <v>111300008</v>
      </c>
      <c r="E18" s="94" t="s">
        <v>45</v>
      </c>
      <c r="F18" s="86">
        <v>40487.629999999997</v>
      </c>
      <c r="G18" s="86">
        <v>280400.03000000003</v>
      </c>
      <c r="H18" s="86">
        <v>239912.4</v>
      </c>
      <c r="I18" s="12"/>
    </row>
    <row r="19" spans="2:9" s="10" customFormat="1" ht="16.5" x14ac:dyDescent="0.3">
      <c r="B19" s="64"/>
      <c r="C19" s="64"/>
      <c r="D19" s="52">
        <v>111300009</v>
      </c>
      <c r="E19" s="94" t="s">
        <v>44</v>
      </c>
      <c r="F19" s="86">
        <v>1151.48</v>
      </c>
      <c r="G19" s="86">
        <v>1651.48</v>
      </c>
      <c r="H19" s="86">
        <v>500</v>
      </c>
      <c r="I19" s="64"/>
    </row>
    <row r="20" spans="2:9" s="10" customFormat="1" ht="16.5" x14ac:dyDescent="0.3">
      <c r="B20" s="64"/>
      <c r="C20" s="64"/>
      <c r="D20" s="52">
        <v>111300010</v>
      </c>
      <c r="E20" s="94" t="s">
        <v>75</v>
      </c>
      <c r="F20" s="86">
        <v>25012.09</v>
      </c>
      <c r="G20" s="86">
        <v>50567.59</v>
      </c>
      <c r="H20" s="86">
        <v>25555.5</v>
      </c>
      <c r="I20" s="64"/>
    </row>
    <row r="21" spans="2:9" ht="16.5" x14ac:dyDescent="0.3">
      <c r="B21" s="12"/>
      <c r="C21" s="12"/>
      <c r="D21" s="52">
        <v>111300011</v>
      </c>
      <c r="E21" s="94" t="s">
        <v>77</v>
      </c>
      <c r="F21" s="86">
        <v>131996.57</v>
      </c>
      <c r="G21" s="86">
        <v>28503.71</v>
      </c>
      <c r="H21" s="86">
        <v>-103492.86</v>
      </c>
      <c r="I21" s="12"/>
    </row>
    <row r="22" spans="2:9" s="10" customFormat="1" ht="16.5" x14ac:dyDescent="0.3">
      <c r="B22" s="124"/>
      <c r="C22" s="124"/>
      <c r="D22" s="52">
        <v>111300012</v>
      </c>
      <c r="E22" s="94" t="s">
        <v>510</v>
      </c>
      <c r="F22" s="86">
        <v>0</v>
      </c>
      <c r="G22" s="86">
        <v>6508</v>
      </c>
      <c r="H22" s="86">
        <v>6508</v>
      </c>
      <c r="I22" s="124"/>
    </row>
    <row r="23" spans="2:9" s="10" customFormat="1" ht="16.5" x14ac:dyDescent="0.3">
      <c r="B23" s="124"/>
      <c r="C23" s="124"/>
      <c r="D23" s="52">
        <v>111300013</v>
      </c>
      <c r="E23" s="94" t="s">
        <v>348</v>
      </c>
      <c r="F23" s="86">
        <v>0</v>
      </c>
      <c r="G23" s="86">
        <v>987819.03</v>
      </c>
      <c r="H23" s="86">
        <v>987819.03</v>
      </c>
      <c r="I23" s="124"/>
    </row>
    <row r="24" spans="2:9" s="10" customFormat="1" ht="16.5" x14ac:dyDescent="0.3">
      <c r="B24" s="124"/>
      <c r="C24" s="124"/>
      <c r="D24" s="52">
        <v>111400001</v>
      </c>
      <c r="E24" s="94" t="s">
        <v>68</v>
      </c>
      <c r="F24" s="86">
        <v>680411.2</v>
      </c>
      <c r="G24" s="86">
        <v>0</v>
      </c>
      <c r="H24" s="86">
        <v>-680411.2</v>
      </c>
      <c r="I24" s="124"/>
    </row>
    <row r="25" spans="2:9" s="10" customFormat="1" ht="16.5" x14ac:dyDescent="0.3">
      <c r="B25" s="65"/>
      <c r="C25" s="65"/>
      <c r="D25" s="52"/>
      <c r="E25" s="94"/>
      <c r="F25" s="86"/>
      <c r="G25" s="86"/>
      <c r="H25" s="86"/>
      <c r="I25" s="65"/>
    </row>
    <row r="26" spans="2:9" ht="16.5" x14ac:dyDescent="0.3">
      <c r="B26" s="12"/>
      <c r="C26" s="12"/>
      <c r="D26" s="95"/>
      <c r="E26" s="95" t="s">
        <v>74</v>
      </c>
      <c r="F26" s="18">
        <f>SUM(F11:F25)</f>
        <v>1024367.75</v>
      </c>
      <c r="G26" s="18">
        <f>SUM(G11:G25)</f>
        <v>2189014.21</v>
      </c>
      <c r="H26" s="18">
        <f>SUM(H11:H25)</f>
        <v>1164646.4600000002</v>
      </c>
      <c r="I26" s="12"/>
    </row>
    <row r="27" spans="2:9" ht="16.5" x14ac:dyDescent="0.3">
      <c r="B27" s="12"/>
      <c r="C27" s="12"/>
      <c r="D27" s="12"/>
      <c r="E27" s="160"/>
      <c r="F27" s="160"/>
      <c r="G27" s="160"/>
      <c r="H27" s="160"/>
      <c r="I27" s="12"/>
    </row>
    <row r="28" spans="2:9" ht="16.5" x14ac:dyDescent="0.3">
      <c r="B28" s="12"/>
      <c r="C28" s="12"/>
      <c r="D28" s="12"/>
      <c r="E28" s="12"/>
      <c r="F28" s="12"/>
      <c r="G28" s="12"/>
      <c r="H28" s="12"/>
      <c r="I28" s="12"/>
    </row>
    <row r="29" spans="2:9" ht="16.5" x14ac:dyDescent="0.3">
      <c r="B29" s="169" t="s">
        <v>50</v>
      </c>
      <c r="C29" s="169"/>
      <c r="D29" s="169"/>
      <c r="E29" s="169"/>
      <c r="F29" s="169"/>
      <c r="G29" s="169"/>
      <c r="H29" s="169"/>
      <c r="I29" s="12"/>
    </row>
    <row r="30" spans="2:9" ht="16.5" x14ac:dyDescent="0.3">
      <c r="B30" s="12"/>
      <c r="C30" s="12"/>
      <c r="D30" s="12"/>
      <c r="E30" s="12"/>
      <c r="F30" s="12"/>
      <c r="G30" s="12"/>
      <c r="H30" s="12"/>
      <c r="I30" s="12"/>
    </row>
  </sheetData>
  <mergeCells count="8">
    <mergeCell ref="E27:H27"/>
    <mergeCell ref="B29:H29"/>
    <mergeCell ref="B2:I2"/>
    <mergeCell ref="B3:I3"/>
    <mergeCell ref="B4:I4"/>
    <mergeCell ref="B5:I5"/>
    <mergeCell ref="E8:G8"/>
    <mergeCell ref="E9:H9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5"/>
  <sheetViews>
    <sheetView topLeftCell="A4" workbookViewId="0">
      <selection activeCell="E25" sqref="E25"/>
    </sheetView>
  </sheetViews>
  <sheetFormatPr baseColWidth="10" defaultRowHeight="15" x14ac:dyDescent="0.25"/>
  <cols>
    <col min="1" max="1" width="4.85546875" style="10" customWidth="1"/>
    <col min="2" max="2" width="7.5703125" style="10" customWidth="1"/>
    <col min="3" max="3" width="4.85546875" style="10" customWidth="1"/>
    <col min="4" max="4" width="12.42578125" style="10" customWidth="1"/>
    <col min="5" max="5" width="48.28515625" style="10" customWidth="1"/>
    <col min="6" max="6" width="23.28515625" style="10" customWidth="1"/>
    <col min="7" max="8" width="12.7109375" style="10" bestFit="1" customWidth="1"/>
    <col min="9" max="16384" width="11.42578125" style="10"/>
  </cols>
  <sheetData>
    <row r="2" spans="2:7" x14ac:dyDescent="0.25">
      <c r="B2" s="159" t="s">
        <v>47</v>
      </c>
      <c r="C2" s="159"/>
      <c r="D2" s="159"/>
      <c r="E2" s="159"/>
      <c r="F2" s="159"/>
      <c r="G2" s="159"/>
    </row>
    <row r="3" spans="2:7" x14ac:dyDescent="0.25">
      <c r="B3" s="159" t="s">
        <v>89</v>
      </c>
      <c r="C3" s="159"/>
      <c r="D3" s="159"/>
      <c r="E3" s="159"/>
      <c r="F3" s="159"/>
      <c r="G3" s="159"/>
    </row>
    <row r="4" spans="2:7" x14ac:dyDescent="0.25">
      <c r="B4" s="159" t="s">
        <v>48</v>
      </c>
      <c r="C4" s="159"/>
      <c r="D4" s="159"/>
      <c r="E4" s="159"/>
      <c r="F4" s="159"/>
      <c r="G4" s="159"/>
    </row>
    <row r="5" spans="2:7" x14ac:dyDescent="0.25">
      <c r="B5" s="159" t="s">
        <v>349</v>
      </c>
      <c r="C5" s="159"/>
      <c r="D5" s="159"/>
      <c r="E5" s="159"/>
      <c r="F5" s="159"/>
      <c r="G5" s="159"/>
    </row>
    <row r="6" spans="2:7" ht="16.5" x14ac:dyDescent="0.3">
      <c r="B6" s="123"/>
      <c r="C6" s="123"/>
      <c r="D6" s="123"/>
      <c r="E6" s="123"/>
      <c r="F6" s="124"/>
      <c r="G6" s="124"/>
    </row>
    <row r="7" spans="2:7" ht="16.5" x14ac:dyDescent="0.3">
      <c r="B7" s="124"/>
      <c r="C7" s="124"/>
      <c r="D7" s="124"/>
      <c r="E7" s="13"/>
      <c r="F7" s="124"/>
      <c r="G7" s="124"/>
    </row>
    <row r="8" spans="2:7" ht="16.5" x14ac:dyDescent="0.3">
      <c r="B8" s="124"/>
      <c r="C8" s="124"/>
      <c r="D8" s="124"/>
      <c r="E8" s="122"/>
      <c r="F8" s="124"/>
      <c r="G8" s="124"/>
    </row>
    <row r="9" spans="2:7" ht="41.25" customHeight="1" x14ac:dyDescent="0.3">
      <c r="B9" s="124"/>
      <c r="C9" s="124"/>
      <c r="D9" s="124"/>
      <c r="E9" s="189" t="s">
        <v>511</v>
      </c>
      <c r="F9" s="190"/>
      <c r="G9" s="124"/>
    </row>
    <row r="10" spans="2:7" ht="16.5" x14ac:dyDescent="0.3">
      <c r="B10" s="124"/>
      <c r="C10" s="124"/>
      <c r="D10" s="14" t="s">
        <v>57</v>
      </c>
      <c r="E10" s="14" t="s">
        <v>92</v>
      </c>
      <c r="F10" s="35" t="s">
        <v>2</v>
      </c>
      <c r="G10" s="124"/>
    </row>
    <row r="11" spans="2:7" ht="16.5" x14ac:dyDescent="0.3">
      <c r="B11" s="124"/>
      <c r="C11" s="124"/>
      <c r="D11" s="52">
        <v>123626221</v>
      </c>
      <c r="E11" s="94" t="s">
        <v>4</v>
      </c>
      <c r="F11" s="86">
        <v>406418.68</v>
      </c>
      <c r="G11" s="124"/>
    </row>
    <row r="12" spans="2:7" ht="16.5" x14ac:dyDescent="0.3">
      <c r="B12" s="124"/>
      <c r="C12" s="124"/>
      <c r="D12" s="52"/>
      <c r="E12" s="94"/>
      <c r="F12" s="86"/>
      <c r="G12" s="124"/>
    </row>
    <row r="13" spans="2:7" ht="16.5" x14ac:dyDescent="0.3">
      <c r="B13" s="124"/>
      <c r="C13" s="124"/>
      <c r="D13" s="95"/>
      <c r="E13" s="95" t="s">
        <v>74</v>
      </c>
      <c r="F13" s="18">
        <f>SUM(F11:F12)</f>
        <v>406418.68</v>
      </c>
      <c r="G13" s="124"/>
    </row>
    <row r="14" spans="2:7" ht="16.5" x14ac:dyDescent="0.3">
      <c r="B14" s="124"/>
      <c r="C14" s="124"/>
      <c r="D14" s="124"/>
      <c r="E14" s="160"/>
      <c r="F14" s="160"/>
      <c r="G14" s="124"/>
    </row>
    <row r="15" spans="2:7" ht="16.5" x14ac:dyDescent="0.3">
      <c r="B15" s="152"/>
      <c r="C15" s="152"/>
      <c r="D15" s="152"/>
      <c r="E15" s="191" t="s">
        <v>350</v>
      </c>
      <c r="F15" s="192"/>
      <c r="G15" s="152"/>
    </row>
    <row r="16" spans="2:7" ht="16.5" x14ac:dyDescent="0.3">
      <c r="B16" s="152"/>
      <c r="C16" s="152"/>
      <c r="D16" s="14" t="s">
        <v>57</v>
      </c>
      <c r="E16" s="14" t="s">
        <v>92</v>
      </c>
      <c r="F16" s="35" t="s">
        <v>2</v>
      </c>
      <c r="G16" s="152"/>
    </row>
    <row r="17" spans="2:7" ht="16.5" x14ac:dyDescent="0.3">
      <c r="B17" s="152"/>
      <c r="C17" s="152"/>
      <c r="D17" s="52">
        <v>124135151</v>
      </c>
      <c r="E17" s="94" t="s">
        <v>187</v>
      </c>
      <c r="F17" s="86">
        <v>17797.2</v>
      </c>
      <c r="G17" s="152"/>
    </row>
    <row r="18" spans="2:7" ht="16.5" x14ac:dyDescent="0.3">
      <c r="B18" s="152"/>
      <c r="C18" s="152"/>
      <c r="D18" s="52">
        <v>124195191</v>
      </c>
      <c r="E18" s="94" t="s">
        <v>189</v>
      </c>
      <c r="F18" s="86">
        <v>10010</v>
      </c>
      <c r="G18" s="152"/>
    </row>
    <row r="19" spans="2:7" ht="16.5" x14ac:dyDescent="0.3">
      <c r="B19" s="152"/>
      <c r="C19" s="152"/>
      <c r="D19" s="52">
        <v>124215211</v>
      </c>
      <c r="E19" s="94" t="s">
        <v>46</v>
      </c>
      <c r="F19" s="86">
        <v>35390.21</v>
      </c>
      <c r="G19" s="152"/>
    </row>
    <row r="20" spans="2:7" ht="16.5" x14ac:dyDescent="0.3">
      <c r="B20" s="152"/>
      <c r="C20" s="152"/>
      <c r="D20" s="52">
        <v>124295291</v>
      </c>
      <c r="E20" s="94" t="s">
        <v>193</v>
      </c>
      <c r="F20" s="86">
        <v>7600</v>
      </c>
      <c r="G20" s="152"/>
    </row>
    <row r="21" spans="2:7" ht="27" x14ac:dyDescent="0.3">
      <c r="B21" s="152"/>
      <c r="C21" s="152"/>
      <c r="D21" s="52">
        <v>124315311</v>
      </c>
      <c r="E21" s="94" t="s">
        <v>195</v>
      </c>
      <c r="F21" s="86">
        <v>13101.04</v>
      </c>
      <c r="G21" s="152"/>
    </row>
    <row r="22" spans="2:7" ht="16.5" x14ac:dyDescent="0.3">
      <c r="B22" s="152"/>
      <c r="C22" s="152"/>
      <c r="D22" s="95"/>
      <c r="E22" s="95" t="s">
        <v>74</v>
      </c>
      <c r="F22" s="18">
        <f>SUM(F17:F21)</f>
        <v>83898.450000000012</v>
      </c>
      <c r="G22" s="152"/>
    </row>
    <row r="23" spans="2:7" ht="16.5" x14ac:dyDescent="0.3">
      <c r="B23" s="124"/>
      <c r="C23" s="124"/>
      <c r="D23" s="124"/>
      <c r="E23" s="124"/>
      <c r="F23" s="124"/>
      <c r="G23" s="124"/>
    </row>
    <row r="24" spans="2:7" ht="25.5" customHeight="1" x14ac:dyDescent="0.3">
      <c r="B24" s="157" t="s">
        <v>50</v>
      </c>
      <c r="C24" s="157"/>
      <c r="D24" s="157"/>
      <c r="E24" s="157"/>
      <c r="F24" s="157"/>
      <c r="G24" s="124"/>
    </row>
    <row r="25" spans="2:7" ht="16.5" x14ac:dyDescent="0.3">
      <c r="B25" s="124"/>
      <c r="C25" s="124"/>
      <c r="D25" s="124"/>
      <c r="E25" s="124"/>
      <c r="F25" s="124"/>
      <c r="G25" s="124"/>
    </row>
  </sheetData>
  <mergeCells count="8">
    <mergeCell ref="E14:F14"/>
    <mergeCell ref="B24:F24"/>
    <mergeCell ref="E9:F9"/>
    <mergeCell ref="B2:G2"/>
    <mergeCell ref="B3:G3"/>
    <mergeCell ref="B4:G4"/>
    <mergeCell ref="B5:G5"/>
    <mergeCell ref="E15:F15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6"/>
  <sheetViews>
    <sheetView workbookViewId="0">
      <selection activeCell="E14" sqref="E14"/>
    </sheetView>
  </sheetViews>
  <sheetFormatPr baseColWidth="10" defaultRowHeight="15" x14ac:dyDescent="0.25"/>
  <cols>
    <col min="1" max="1" width="5.28515625" style="10" customWidth="1"/>
    <col min="2" max="2" width="7" style="10" customWidth="1"/>
    <col min="3" max="3" width="10.5703125" style="10" customWidth="1"/>
    <col min="4" max="4" width="48.28515625" style="10" customWidth="1"/>
    <col min="5" max="5" width="39.140625" style="10" customWidth="1"/>
    <col min="6" max="6" width="18.42578125" style="10" customWidth="1"/>
    <col min="7" max="7" width="12.7109375" style="10" bestFit="1" customWidth="1"/>
    <col min="8" max="16384" width="11.42578125" style="10"/>
  </cols>
  <sheetData>
    <row r="2" spans="2:6" x14ac:dyDescent="0.25">
      <c r="B2" s="159" t="s">
        <v>47</v>
      </c>
      <c r="C2" s="159"/>
      <c r="D2" s="159"/>
      <c r="E2" s="159"/>
      <c r="F2" s="159"/>
    </row>
    <row r="3" spans="2:6" x14ac:dyDescent="0.25">
      <c r="B3" s="159" t="s">
        <v>89</v>
      </c>
      <c r="C3" s="159"/>
      <c r="D3" s="159"/>
      <c r="E3" s="159"/>
      <c r="F3" s="159"/>
    </row>
    <row r="4" spans="2:6" x14ac:dyDescent="0.25">
      <c r="B4" s="159" t="s">
        <v>48</v>
      </c>
      <c r="C4" s="159"/>
      <c r="D4" s="159"/>
      <c r="E4" s="159"/>
      <c r="F4" s="159"/>
    </row>
    <row r="5" spans="2:6" x14ac:dyDescent="0.25">
      <c r="B5" s="159" t="s">
        <v>148</v>
      </c>
      <c r="C5" s="159"/>
      <c r="D5" s="159"/>
      <c r="E5" s="159"/>
      <c r="F5" s="159"/>
    </row>
    <row r="6" spans="2:6" ht="16.5" x14ac:dyDescent="0.3">
      <c r="B6" s="11"/>
      <c r="C6" s="11"/>
      <c r="D6" s="11"/>
      <c r="E6" s="11"/>
      <c r="F6" s="12"/>
    </row>
    <row r="7" spans="2:6" ht="16.5" x14ac:dyDescent="0.3">
      <c r="B7" s="12"/>
      <c r="C7" s="12"/>
      <c r="D7" s="13"/>
      <c r="E7" s="12"/>
      <c r="F7" s="12"/>
    </row>
    <row r="8" spans="2:6" ht="16.5" x14ac:dyDescent="0.3">
      <c r="B8" s="12"/>
      <c r="C8" s="12"/>
      <c r="D8" s="159"/>
      <c r="E8" s="162"/>
      <c r="F8" s="12"/>
    </row>
    <row r="9" spans="2:6" ht="16.5" x14ac:dyDescent="0.3">
      <c r="B9" s="12"/>
      <c r="C9" s="12"/>
      <c r="D9" s="163" t="s">
        <v>148</v>
      </c>
      <c r="E9" s="164"/>
      <c r="F9" s="12"/>
    </row>
    <row r="10" spans="2:6" ht="16.5" x14ac:dyDescent="0.3">
      <c r="B10" s="12"/>
      <c r="C10" s="15" t="s">
        <v>57</v>
      </c>
      <c r="D10" s="15" t="s">
        <v>92</v>
      </c>
      <c r="E10" s="15" t="s">
        <v>59</v>
      </c>
      <c r="F10" s="12"/>
    </row>
    <row r="11" spans="2:6" ht="16.5" x14ac:dyDescent="0.3">
      <c r="B11" s="12"/>
      <c r="C11" s="52">
        <v>900001</v>
      </c>
      <c r="D11" s="52" t="s">
        <v>118</v>
      </c>
      <c r="E11" s="18">
        <v>16410392.18</v>
      </c>
      <c r="F11" s="12"/>
    </row>
    <row r="12" spans="2:6" ht="16.5" x14ac:dyDescent="0.3">
      <c r="B12" s="12"/>
      <c r="C12" s="52">
        <v>900002</v>
      </c>
      <c r="D12" s="52" t="s">
        <v>117</v>
      </c>
      <c r="E12" s="18">
        <v>0</v>
      </c>
      <c r="F12" s="12"/>
    </row>
    <row r="13" spans="2:6" ht="16.5" x14ac:dyDescent="0.3">
      <c r="B13" s="12"/>
      <c r="C13" s="52">
        <v>4320</v>
      </c>
      <c r="D13" s="52" t="s">
        <v>116</v>
      </c>
      <c r="E13" s="18"/>
      <c r="F13" s="12"/>
    </row>
    <row r="14" spans="2:6" ht="27" x14ac:dyDescent="0.3">
      <c r="B14" s="12"/>
      <c r="C14" s="52">
        <v>4330</v>
      </c>
      <c r="D14" s="52" t="s">
        <v>115</v>
      </c>
      <c r="E14" s="18"/>
      <c r="F14" s="12"/>
    </row>
    <row r="15" spans="2:6" ht="16.5" x14ac:dyDescent="0.3">
      <c r="B15" s="12"/>
      <c r="C15" s="52">
        <v>4340</v>
      </c>
      <c r="D15" s="52" t="s">
        <v>114</v>
      </c>
      <c r="E15" s="18"/>
      <c r="F15" s="12"/>
    </row>
    <row r="16" spans="2:6" ht="16.5" x14ac:dyDescent="0.3">
      <c r="B16" s="12"/>
      <c r="C16" s="52">
        <v>4399</v>
      </c>
      <c r="D16" s="52" t="s">
        <v>113</v>
      </c>
      <c r="E16" s="18"/>
      <c r="F16" s="12"/>
    </row>
    <row r="17" spans="2:6" ht="16.5" x14ac:dyDescent="0.3">
      <c r="B17" s="12"/>
      <c r="C17" s="52">
        <v>4400</v>
      </c>
      <c r="D17" s="52" t="s">
        <v>112</v>
      </c>
      <c r="E17" s="18"/>
      <c r="F17" s="12"/>
    </row>
    <row r="18" spans="2:6" ht="16.5" x14ac:dyDescent="0.3">
      <c r="B18" s="12"/>
      <c r="C18" s="52">
        <v>900003</v>
      </c>
      <c r="D18" s="52" t="s">
        <v>111</v>
      </c>
      <c r="E18" s="18">
        <v>0</v>
      </c>
      <c r="F18" s="12"/>
    </row>
    <row r="19" spans="2:6" ht="16.5" x14ac:dyDescent="0.3">
      <c r="B19" s="12"/>
      <c r="C19" s="52">
        <v>52</v>
      </c>
      <c r="D19" s="52" t="s">
        <v>110</v>
      </c>
      <c r="E19" s="18"/>
      <c r="F19" s="12"/>
    </row>
    <row r="20" spans="2:6" ht="16.5" x14ac:dyDescent="0.3">
      <c r="B20" s="12"/>
      <c r="C20" s="52">
        <v>62</v>
      </c>
      <c r="D20" s="52" t="s">
        <v>109</v>
      </c>
      <c r="E20" s="18"/>
      <c r="F20" s="12"/>
    </row>
    <row r="21" spans="2:6" ht="16.5" x14ac:dyDescent="0.3">
      <c r="B21" s="12"/>
      <c r="C21" s="52" t="s">
        <v>108</v>
      </c>
      <c r="D21" s="52" t="s">
        <v>107</v>
      </c>
      <c r="E21" s="18"/>
      <c r="F21" s="12"/>
    </row>
    <row r="22" spans="2:6" ht="16.5" x14ac:dyDescent="0.3">
      <c r="B22" s="12"/>
      <c r="C22" s="52">
        <v>4500</v>
      </c>
      <c r="D22" s="52" t="s">
        <v>106</v>
      </c>
      <c r="E22" s="18"/>
      <c r="F22" s="12"/>
    </row>
    <row r="23" spans="2:6" ht="16.5" x14ac:dyDescent="0.3">
      <c r="B23" s="12"/>
      <c r="C23" s="17"/>
      <c r="D23" s="52" t="s">
        <v>105</v>
      </c>
      <c r="E23" s="18">
        <f>E11+E12-E18</f>
        <v>16410392.18</v>
      </c>
      <c r="F23" s="12"/>
    </row>
    <row r="24" spans="2:6" ht="16.5" x14ac:dyDescent="0.3">
      <c r="B24" s="12"/>
      <c r="C24" s="12"/>
      <c r="D24" s="160"/>
      <c r="E24" s="160"/>
      <c r="F24" s="12"/>
    </row>
    <row r="25" spans="2:6" ht="16.5" x14ac:dyDescent="0.3">
      <c r="B25" s="12"/>
      <c r="C25" s="12"/>
      <c r="D25" s="12"/>
      <c r="E25" s="12"/>
      <c r="F25" s="12"/>
    </row>
    <row r="26" spans="2:6" ht="16.5" x14ac:dyDescent="0.3">
      <c r="B26" s="161" t="s">
        <v>50</v>
      </c>
      <c r="C26" s="161"/>
      <c r="D26" s="161"/>
      <c r="E26" s="161"/>
      <c r="F26" s="12"/>
    </row>
  </sheetData>
  <mergeCells count="8">
    <mergeCell ref="D24:E24"/>
    <mergeCell ref="B26:E26"/>
    <mergeCell ref="B2:F2"/>
    <mergeCell ref="B3:F3"/>
    <mergeCell ref="B4:F4"/>
    <mergeCell ref="B5:F5"/>
    <mergeCell ref="D8:E8"/>
    <mergeCell ref="D9:E9"/>
  </mergeCells>
  <pageMargins left="0.70866141732283472" right="0.70866141732283472" top="0.74803149606299213" bottom="0.74803149606299213" header="0.31496062992125984" footer="0.31496062992125984"/>
  <pageSetup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8"/>
  <sheetViews>
    <sheetView topLeftCell="A4" workbookViewId="0">
      <selection activeCell="F12" sqref="F12"/>
    </sheetView>
  </sheetViews>
  <sheetFormatPr baseColWidth="10" defaultRowHeight="15" x14ac:dyDescent="0.25"/>
  <cols>
    <col min="1" max="1" width="11.42578125" style="6"/>
    <col min="2" max="2" width="7.5703125" style="6" customWidth="1"/>
    <col min="3" max="3" width="4.85546875" style="10" customWidth="1"/>
    <col min="4" max="4" width="13.7109375" style="6" customWidth="1"/>
    <col min="5" max="5" width="41.140625" style="6" customWidth="1"/>
    <col min="6" max="6" width="24.5703125" style="6" customWidth="1"/>
    <col min="7" max="8" width="20.85546875" style="6" customWidth="1"/>
    <col min="9" max="10" width="12.7109375" style="6" bestFit="1" customWidth="1"/>
    <col min="11" max="16384" width="11.42578125" style="6"/>
  </cols>
  <sheetData>
    <row r="2" spans="2:9" x14ac:dyDescent="0.25">
      <c r="B2" s="159" t="s">
        <v>47</v>
      </c>
      <c r="C2" s="159"/>
      <c r="D2" s="159"/>
      <c r="E2" s="159"/>
      <c r="F2" s="159"/>
      <c r="G2" s="159"/>
      <c r="H2" s="159"/>
      <c r="I2" s="159"/>
    </row>
    <row r="3" spans="2:9" x14ac:dyDescent="0.25">
      <c r="B3" s="159" t="s">
        <v>89</v>
      </c>
      <c r="C3" s="159"/>
      <c r="D3" s="159"/>
      <c r="E3" s="159"/>
      <c r="F3" s="159"/>
      <c r="G3" s="159"/>
      <c r="H3" s="159"/>
      <c r="I3" s="159"/>
    </row>
    <row r="4" spans="2:9" x14ac:dyDescent="0.25">
      <c r="B4" s="159" t="s">
        <v>48</v>
      </c>
      <c r="C4" s="159"/>
      <c r="D4" s="159"/>
      <c r="E4" s="159"/>
      <c r="F4" s="159"/>
      <c r="G4" s="159"/>
      <c r="H4" s="159"/>
      <c r="I4" s="159"/>
    </row>
    <row r="5" spans="2:9" x14ac:dyDescent="0.25">
      <c r="B5" s="159" t="s">
        <v>76</v>
      </c>
      <c r="C5" s="159"/>
      <c r="D5" s="159"/>
      <c r="E5" s="159"/>
      <c r="F5" s="159"/>
      <c r="G5" s="159"/>
      <c r="H5" s="159"/>
      <c r="I5" s="159"/>
    </row>
    <row r="6" spans="2:9" ht="16.5" x14ac:dyDescent="0.3">
      <c r="B6" s="11"/>
      <c r="C6" s="11"/>
      <c r="D6" s="11"/>
      <c r="E6" s="11"/>
      <c r="F6" s="11"/>
      <c r="G6" s="11"/>
      <c r="H6" s="12"/>
      <c r="I6" s="12"/>
    </row>
    <row r="7" spans="2:9" ht="16.5" x14ac:dyDescent="0.3">
      <c r="B7" s="12"/>
      <c r="C7" s="12"/>
      <c r="D7" s="12"/>
      <c r="E7" s="13"/>
      <c r="F7" s="12"/>
      <c r="G7" s="12"/>
      <c r="H7" s="12"/>
      <c r="I7" s="12"/>
    </row>
    <row r="8" spans="2:9" ht="16.5" x14ac:dyDescent="0.3">
      <c r="B8" s="12"/>
      <c r="C8" s="12"/>
      <c r="D8" s="12"/>
      <c r="E8" s="159"/>
      <c r="F8" s="162"/>
      <c r="G8" s="162"/>
      <c r="H8" s="12"/>
      <c r="I8" s="12"/>
    </row>
    <row r="9" spans="2:9" ht="16.5" x14ac:dyDescent="0.3">
      <c r="B9" s="12"/>
      <c r="C9" s="12"/>
      <c r="D9" s="12"/>
      <c r="E9" s="163" t="s">
        <v>167</v>
      </c>
      <c r="F9" s="164"/>
      <c r="G9" s="164"/>
      <c r="H9" s="164"/>
      <c r="I9" s="12"/>
    </row>
    <row r="10" spans="2:9" ht="16.5" x14ac:dyDescent="0.3">
      <c r="B10" s="12"/>
      <c r="C10" s="12"/>
      <c r="D10" s="14" t="s">
        <v>57</v>
      </c>
      <c r="E10" s="14" t="s">
        <v>92</v>
      </c>
      <c r="F10" s="36" t="s">
        <v>9</v>
      </c>
      <c r="G10" s="36" t="s">
        <v>27</v>
      </c>
      <c r="H10" s="36" t="s">
        <v>67</v>
      </c>
      <c r="I10" s="12"/>
    </row>
    <row r="11" spans="2:9" ht="16.5" x14ac:dyDescent="0.3">
      <c r="B11" s="12"/>
      <c r="C11" s="12"/>
      <c r="D11" s="46" t="s">
        <v>168</v>
      </c>
      <c r="E11" s="69" t="s">
        <v>169</v>
      </c>
      <c r="F11" s="140">
        <v>65977.490000000005</v>
      </c>
      <c r="G11" s="117">
        <v>0</v>
      </c>
      <c r="H11" s="116"/>
      <c r="I11" s="12"/>
    </row>
    <row r="12" spans="2:9" ht="16.5" x14ac:dyDescent="0.3">
      <c r="B12" s="12"/>
      <c r="C12" s="12"/>
      <c r="D12" s="16"/>
      <c r="E12" s="70" t="s">
        <v>69</v>
      </c>
      <c r="F12" s="108">
        <f>F11</f>
        <v>65977.490000000005</v>
      </c>
      <c r="G12" s="108"/>
      <c r="H12" s="108"/>
      <c r="I12" s="12"/>
    </row>
    <row r="13" spans="2:9" ht="16.5" x14ac:dyDescent="0.3">
      <c r="B13" s="12"/>
      <c r="C13" s="12"/>
      <c r="D13" s="16"/>
      <c r="E13" s="16"/>
      <c r="F13" s="71"/>
      <c r="G13" s="71"/>
      <c r="H13" s="71"/>
      <c r="I13" s="12"/>
    </row>
    <row r="14" spans="2:9" ht="16.5" x14ac:dyDescent="0.3">
      <c r="B14" s="12"/>
      <c r="C14" s="12"/>
      <c r="D14" s="12"/>
      <c r="E14" s="160"/>
      <c r="F14" s="160"/>
      <c r="G14" s="160"/>
      <c r="H14" s="160"/>
      <c r="I14" s="12"/>
    </row>
    <row r="15" spans="2:9" ht="16.5" x14ac:dyDescent="0.3">
      <c r="B15" s="12"/>
      <c r="C15" s="12"/>
      <c r="D15" s="12"/>
      <c r="E15" s="12"/>
      <c r="F15" s="12"/>
      <c r="G15" s="12"/>
      <c r="H15" s="12"/>
      <c r="I15" s="12"/>
    </row>
    <row r="16" spans="2:9" ht="16.5" x14ac:dyDescent="0.3">
      <c r="B16" s="161" t="s">
        <v>50</v>
      </c>
      <c r="C16" s="161"/>
      <c r="D16" s="161"/>
      <c r="E16" s="161"/>
      <c r="F16" s="161"/>
      <c r="G16" s="161"/>
      <c r="H16" s="161"/>
      <c r="I16" s="12"/>
    </row>
    <row r="17" spans="2:9" ht="16.5" x14ac:dyDescent="0.3">
      <c r="B17" s="12"/>
      <c r="C17" s="12"/>
      <c r="D17" s="12"/>
      <c r="E17" s="12"/>
      <c r="F17" s="12"/>
      <c r="G17" s="12"/>
      <c r="H17" s="12"/>
      <c r="I17" s="12"/>
    </row>
    <row r="18" spans="2:9" ht="16.5" x14ac:dyDescent="0.3">
      <c r="B18" s="12"/>
      <c r="C18" s="12"/>
      <c r="D18" s="12"/>
      <c r="E18" s="12"/>
      <c r="F18" s="12"/>
      <c r="G18" s="12"/>
      <c r="H18" s="12"/>
      <c r="I18" s="12"/>
    </row>
  </sheetData>
  <mergeCells count="8">
    <mergeCell ref="E14:H14"/>
    <mergeCell ref="B16:H16"/>
    <mergeCell ref="B2:I2"/>
    <mergeCell ref="B3:I3"/>
    <mergeCell ref="B4:I4"/>
    <mergeCell ref="B5:I5"/>
    <mergeCell ref="E8:G8"/>
    <mergeCell ref="E9:H9"/>
  </mergeCells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41"/>
  <sheetViews>
    <sheetView tabSelected="1" zoomScale="115" zoomScaleNormal="115" workbookViewId="0">
      <selection activeCell="E32" sqref="E32"/>
    </sheetView>
  </sheetViews>
  <sheetFormatPr baseColWidth="10" defaultRowHeight="15" x14ac:dyDescent="0.25"/>
  <cols>
    <col min="1" max="1" width="7.140625" style="10" customWidth="1"/>
    <col min="2" max="2" width="3.42578125" style="10" customWidth="1"/>
    <col min="3" max="3" width="10.5703125" style="10" customWidth="1"/>
    <col min="4" max="4" width="48.28515625" style="10" customWidth="1"/>
    <col min="5" max="5" width="38.85546875" style="10" customWidth="1"/>
    <col min="6" max="6" width="18.42578125" style="10" customWidth="1"/>
    <col min="7" max="7" width="12.7109375" style="10" bestFit="1" customWidth="1"/>
    <col min="8" max="16384" width="11.42578125" style="10"/>
  </cols>
  <sheetData>
    <row r="2" spans="2:6" x14ac:dyDescent="0.25">
      <c r="B2" s="159" t="s">
        <v>47</v>
      </c>
      <c r="C2" s="159"/>
      <c r="D2" s="159"/>
      <c r="E2" s="159"/>
      <c r="F2" s="159"/>
    </row>
    <row r="3" spans="2:6" x14ac:dyDescent="0.25">
      <c r="B3" s="159" t="s">
        <v>89</v>
      </c>
      <c r="C3" s="159"/>
      <c r="D3" s="159"/>
      <c r="E3" s="159"/>
      <c r="F3" s="159"/>
    </row>
    <row r="4" spans="2:6" x14ac:dyDescent="0.25">
      <c r="B4" s="159" t="s">
        <v>48</v>
      </c>
      <c r="C4" s="159"/>
      <c r="D4" s="159"/>
      <c r="E4" s="159"/>
      <c r="F4" s="159"/>
    </row>
    <row r="5" spans="2:6" x14ac:dyDescent="0.25">
      <c r="B5" s="159" t="s">
        <v>149</v>
      </c>
      <c r="C5" s="159"/>
      <c r="D5" s="159"/>
      <c r="E5" s="159"/>
      <c r="F5" s="159"/>
    </row>
    <row r="6" spans="2:6" ht="16.5" x14ac:dyDescent="0.3">
      <c r="B6" s="11"/>
      <c r="C6" s="11"/>
      <c r="D6" s="11"/>
      <c r="E6" s="11"/>
      <c r="F6" s="12"/>
    </row>
    <row r="7" spans="2:6" ht="16.5" x14ac:dyDescent="0.3">
      <c r="B7" s="12"/>
      <c r="C7" s="12"/>
      <c r="D7" s="13"/>
      <c r="E7" s="12"/>
      <c r="F7" s="12"/>
    </row>
    <row r="8" spans="2:6" ht="16.5" x14ac:dyDescent="0.3">
      <c r="B8" s="12"/>
      <c r="C8" s="12"/>
      <c r="D8" s="159"/>
      <c r="E8" s="162"/>
      <c r="F8" s="12"/>
    </row>
    <row r="9" spans="2:6" ht="16.5" x14ac:dyDescent="0.3">
      <c r="B9" s="12"/>
      <c r="C9" s="12"/>
      <c r="D9" s="159" t="s">
        <v>352</v>
      </c>
      <c r="E9" s="162"/>
      <c r="F9" s="12"/>
    </row>
    <row r="10" spans="2:6" ht="16.5" x14ac:dyDescent="0.3">
      <c r="B10" s="12"/>
      <c r="C10" s="15" t="s">
        <v>57</v>
      </c>
      <c r="D10" s="15" t="s">
        <v>92</v>
      </c>
      <c r="E10" s="15" t="s">
        <v>59</v>
      </c>
      <c r="F10" s="12"/>
    </row>
    <row r="11" spans="2:6" ht="16.5" x14ac:dyDescent="0.3">
      <c r="B11" s="12"/>
      <c r="C11" s="46">
        <v>900001</v>
      </c>
      <c r="D11" s="46" t="s">
        <v>119</v>
      </c>
      <c r="E11" s="18">
        <v>14455172.26</v>
      </c>
      <c r="F11" s="12"/>
    </row>
    <row r="12" spans="2:6" ht="33" x14ac:dyDescent="0.3">
      <c r="B12" s="12"/>
      <c r="C12" s="46">
        <v>900002</v>
      </c>
      <c r="D12" s="46" t="s">
        <v>120</v>
      </c>
      <c r="E12" s="18">
        <f>SUM(E13:E29)</f>
        <v>490317.33</v>
      </c>
      <c r="F12" s="12"/>
    </row>
    <row r="13" spans="2:6" ht="16.5" x14ac:dyDescent="0.3">
      <c r="B13" s="12"/>
      <c r="C13" s="46">
        <v>5100</v>
      </c>
      <c r="D13" s="46" t="s">
        <v>121</v>
      </c>
      <c r="E13" s="18">
        <v>27807.200000000001</v>
      </c>
      <c r="F13" s="12"/>
    </row>
    <row r="14" spans="2:6" ht="33" x14ac:dyDescent="0.3">
      <c r="B14" s="12"/>
      <c r="C14" s="46">
        <v>5200</v>
      </c>
      <c r="D14" s="46" t="s">
        <v>122</v>
      </c>
      <c r="E14" s="18">
        <v>42990.21</v>
      </c>
      <c r="F14" s="12"/>
    </row>
    <row r="15" spans="2:6" ht="33" x14ac:dyDescent="0.3">
      <c r="B15" s="12"/>
      <c r="C15" s="46">
        <v>5300</v>
      </c>
      <c r="D15" s="46" t="s">
        <v>123</v>
      </c>
      <c r="E15" s="18">
        <v>13101.04</v>
      </c>
      <c r="F15" s="12"/>
    </row>
    <row r="16" spans="2:6" ht="16.5" x14ac:dyDescent="0.3">
      <c r="B16" s="12"/>
      <c r="C16" s="46">
        <v>5400</v>
      </c>
      <c r="D16" s="46" t="s">
        <v>124</v>
      </c>
      <c r="E16" s="18"/>
      <c r="F16" s="12"/>
    </row>
    <row r="17" spans="2:6" ht="16.5" x14ac:dyDescent="0.3">
      <c r="B17" s="12"/>
      <c r="C17" s="46">
        <v>5500</v>
      </c>
      <c r="D17" s="46" t="s">
        <v>125</v>
      </c>
      <c r="E17" s="18"/>
      <c r="F17" s="12"/>
    </row>
    <row r="18" spans="2:6" ht="16.5" x14ac:dyDescent="0.3">
      <c r="B18" s="12"/>
      <c r="C18" s="46">
        <v>5600</v>
      </c>
      <c r="D18" s="46" t="s">
        <v>126</v>
      </c>
      <c r="E18" s="18"/>
      <c r="F18" s="12"/>
    </row>
    <row r="19" spans="2:6" ht="16.5" x14ac:dyDescent="0.3">
      <c r="B19" s="12"/>
      <c r="C19" s="46">
        <v>5700</v>
      </c>
      <c r="D19" s="46" t="s">
        <v>127</v>
      </c>
      <c r="E19" s="18"/>
      <c r="F19" s="12"/>
    </row>
    <row r="20" spans="2:6" ht="49.5" x14ac:dyDescent="0.3">
      <c r="B20" s="12"/>
      <c r="C20" s="46" t="s">
        <v>128</v>
      </c>
      <c r="D20" s="46" t="s">
        <v>129</v>
      </c>
      <c r="E20" s="18"/>
      <c r="F20" s="12"/>
    </row>
    <row r="21" spans="2:6" ht="16.5" x14ac:dyDescent="0.3">
      <c r="B21" s="12"/>
      <c r="C21" s="46">
        <v>5900</v>
      </c>
      <c r="D21" s="46" t="s">
        <v>130</v>
      </c>
      <c r="E21" s="18"/>
      <c r="F21" s="12"/>
    </row>
    <row r="22" spans="2:6" ht="16.5" x14ac:dyDescent="0.3">
      <c r="B22" s="12"/>
      <c r="C22" s="46">
        <v>6200</v>
      </c>
      <c r="D22" s="46" t="s">
        <v>131</v>
      </c>
      <c r="E22" s="18">
        <v>406418.88</v>
      </c>
      <c r="F22" s="12"/>
    </row>
    <row r="23" spans="2:6" ht="16.5" x14ac:dyDescent="0.3">
      <c r="B23" s="12"/>
      <c r="C23" s="46">
        <v>7200</v>
      </c>
      <c r="D23" s="46" t="s">
        <v>132</v>
      </c>
      <c r="E23" s="18"/>
      <c r="F23" s="12"/>
    </row>
    <row r="24" spans="2:6" ht="16.5" x14ac:dyDescent="0.3">
      <c r="B24" s="12"/>
      <c r="C24" s="46">
        <v>7300</v>
      </c>
      <c r="D24" s="46" t="s">
        <v>133</v>
      </c>
      <c r="E24" s="18"/>
      <c r="F24" s="12"/>
    </row>
    <row r="25" spans="2:6" ht="33" x14ac:dyDescent="0.3">
      <c r="B25" s="12"/>
      <c r="C25" s="46">
        <v>7500</v>
      </c>
      <c r="D25" s="46" t="s">
        <v>134</v>
      </c>
      <c r="E25" s="18"/>
      <c r="F25" s="12"/>
    </row>
    <row r="26" spans="2:6" ht="33" x14ac:dyDescent="0.3">
      <c r="B26" s="12"/>
      <c r="C26" s="46">
        <v>7900</v>
      </c>
      <c r="D26" s="46" t="s">
        <v>135</v>
      </c>
      <c r="E26" s="18"/>
      <c r="F26" s="12"/>
    </row>
    <row r="27" spans="2:6" ht="16.5" x14ac:dyDescent="0.3">
      <c r="B27" s="12"/>
      <c r="C27" s="46">
        <v>9100</v>
      </c>
      <c r="D27" s="46" t="s">
        <v>136</v>
      </c>
      <c r="E27" s="18"/>
      <c r="F27" s="12"/>
    </row>
    <row r="28" spans="2:6" ht="33" x14ac:dyDescent="0.3">
      <c r="B28" s="12"/>
      <c r="C28" s="46">
        <v>9900</v>
      </c>
      <c r="D28" s="46" t="s">
        <v>137</v>
      </c>
      <c r="E28" s="18"/>
      <c r="F28" s="12"/>
    </row>
    <row r="29" spans="2:6" ht="16.5" x14ac:dyDescent="0.3">
      <c r="B29" s="12"/>
      <c r="C29" s="46">
        <v>7400</v>
      </c>
      <c r="D29" s="46" t="s">
        <v>138</v>
      </c>
      <c r="E29" s="18"/>
      <c r="F29" s="12"/>
    </row>
    <row r="30" spans="2:6" ht="16.5" x14ac:dyDescent="0.3">
      <c r="B30" s="12"/>
      <c r="C30" s="46">
        <v>900003</v>
      </c>
      <c r="D30" s="46" t="s">
        <v>139</v>
      </c>
      <c r="E30" s="18">
        <f>SUM(E31:E37)</f>
        <v>955471.81</v>
      </c>
      <c r="F30" s="12"/>
    </row>
    <row r="31" spans="2:6" ht="33" x14ac:dyDescent="0.3">
      <c r="B31" s="12"/>
      <c r="C31" s="46">
        <v>5510</v>
      </c>
      <c r="D31" s="46" t="s">
        <v>140</v>
      </c>
      <c r="E31" s="18">
        <v>955471.81</v>
      </c>
      <c r="F31" s="12"/>
    </row>
    <row r="32" spans="2:6" ht="16.5" x14ac:dyDescent="0.3">
      <c r="B32" s="12"/>
      <c r="C32" s="46">
        <v>5520</v>
      </c>
      <c r="D32" s="46" t="s">
        <v>141</v>
      </c>
      <c r="E32" s="18"/>
      <c r="F32" s="12"/>
    </row>
    <row r="33" spans="2:6" ht="16.5" x14ac:dyDescent="0.3">
      <c r="B33" s="12"/>
      <c r="C33" s="46">
        <v>5530</v>
      </c>
      <c r="D33" s="46" t="s">
        <v>142</v>
      </c>
      <c r="E33" s="18"/>
      <c r="F33" s="12"/>
    </row>
    <row r="34" spans="2:6" ht="33" x14ac:dyDescent="0.3">
      <c r="B34" s="12"/>
      <c r="C34" s="46">
        <v>5540</v>
      </c>
      <c r="D34" s="46" t="s">
        <v>143</v>
      </c>
      <c r="E34" s="18"/>
      <c r="F34" s="12"/>
    </row>
    <row r="35" spans="2:6" ht="16.5" x14ac:dyDescent="0.3">
      <c r="B35" s="12"/>
      <c r="C35" s="46">
        <v>5550</v>
      </c>
      <c r="D35" s="46" t="s">
        <v>144</v>
      </c>
      <c r="E35" s="18"/>
      <c r="F35" s="12"/>
    </row>
    <row r="36" spans="2:6" ht="16.5" x14ac:dyDescent="0.3">
      <c r="B36" s="12"/>
      <c r="C36" s="46">
        <v>5590</v>
      </c>
      <c r="D36" s="46" t="s">
        <v>145</v>
      </c>
      <c r="E36" s="18"/>
      <c r="F36" s="12"/>
    </row>
    <row r="37" spans="2:6" ht="16.5" x14ac:dyDescent="0.3">
      <c r="B37" s="12"/>
      <c r="C37" s="46">
        <v>5600</v>
      </c>
      <c r="D37" s="46" t="s">
        <v>146</v>
      </c>
      <c r="E37" s="18"/>
      <c r="F37" s="12"/>
    </row>
    <row r="38" spans="2:6" ht="16.5" x14ac:dyDescent="0.3">
      <c r="B38" s="12"/>
      <c r="C38" s="46"/>
      <c r="D38" s="46" t="s">
        <v>147</v>
      </c>
      <c r="E38" s="18">
        <f>E11-E12+E30</f>
        <v>14920326.74</v>
      </c>
      <c r="F38" s="67"/>
    </row>
    <row r="39" spans="2:6" ht="16.5" x14ac:dyDescent="0.3">
      <c r="B39" s="12"/>
      <c r="C39" s="12"/>
      <c r="D39" s="160"/>
      <c r="E39" s="160"/>
      <c r="F39" s="12"/>
    </row>
    <row r="40" spans="2:6" ht="16.5" x14ac:dyDescent="0.3">
      <c r="B40" s="12"/>
      <c r="C40" s="12"/>
      <c r="D40" s="12"/>
      <c r="E40" s="12"/>
      <c r="F40" s="12"/>
    </row>
    <row r="41" spans="2:6" ht="16.5" x14ac:dyDescent="0.3">
      <c r="B41" s="161" t="s">
        <v>50</v>
      </c>
      <c r="C41" s="161"/>
      <c r="D41" s="161"/>
      <c r="E41" s="161"/>
      <c r="F41" s="12"/>
    </row>
  </sheetData>
  <mergeCells count="8">
    <mergeCell ref="D39:E39"/>
    <mergeCell ref="B41:E41"/>
    <mergeCell ref="B2:F2"/>
    <mergeCell ref="B3:F3"/>
    <mergeCell ref="B4:F4"/>
    <mergeCell ref="B5:F5"/>
    <mergeCell ref="D8:E8"/>
    <mergeCell ref="D9:E9"/>
  </mergeCells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2"/>
  <sheetViews>
    <sheetView workbookViewId="0">
      <selection activeCell="I24" sqref="I24"/>
    </sheetView>
  </sheetViews>
  <sheetFormatPr baseColWidth="10" defaultRowHeight="15" x14ac:dyDescent="0.25"/>
  <cols>
    <col min="1" max="1" width="11.42578125" style="8"/>
    <col min="2" max="2" width="7.5703125" style="8" customWidth="1"/>
    <col min="3" max="3" width="4.85546875" style="8" customWidth="1"/>
    <col min="4" max="4" width="23.85546875" style="8" customWidth="1"/>
    <col min="5" max="5" width="29.5703125" style="8" customWidth="1"/>
    <col min="6" max="6" width="15.5703125" style="8" customWidth="1"/>
    <col min="7" max="7" width="17.28515625" style="8" customWidth="1"/>
    <col min="8" max="9" width="12.7109375" style="8" bestFit="1" customWidth="1"/>
    <col min="10" max="10" width="0" style="8" hidden="1" customWidth="1"/>
    <col min="11" max="16384" width="11.42578125" style="8"/>
  </cols>
  <sheetData>
    <row r="2" spans="2:10" x14ac:dyDescent="0.25">
      <c r="B2" s="159" t="s">
        <v>47</v>
      </c>
      <c r="C2" s="159"/>
      <c r="D2" s="159"/>
      <c r="E2" s="159"/>
      <c r="F2" s="159"/>
      <c r="G2" s="159"/>
      <c r="H2" s="159"/>
    </row>
    <row r="3" spans="2:10" x14ac:dyDescent="0.25">
      <c r="B3" s="159" t="s">
        <v>89</v>
      </c>
      <c r="C3" s="159"/>
      <c r="D3" s="159"/>
      <c r="E3" s="159"/>
      <c r="F3" s="159"/>
      <c r="G3" s="159"/>
      <c r="H3" s="159"/>
    </row>
    <row r="4" spans="2:10" x14ac:dyDescent="0.25">
      <c r="B4" s="159" t="s">
        <v>48</v>
      </c>
      <c r="C4" s="159"/>
      <c r="D4" s="159"/>
      <c r="E4" s="159"/>
      <c r="F4" s="159"/>
      <c r="G4" s="159"/>
      <c r="H4" s="159"/>
    </row>
    <row r="5" spans="2:10" x14ac:dyDescent="0.25">
      <c r="B5" s="159" t="s">
        <v>88</v>
      </c>
      <c r="C5" s="159"/>
      <c r="D5" s="159"/>
      <c r="E5" s="159"/>
      <c r="F5" s="159"/>
      <c r="G5" s="159"/>
      <c r="H5" s="159"/>
    </row>
    <row r="6" spans="2:10" ht="16.5" x14ac:dyDescent="0.3">
      <c r="B6" s="11"/>
      <c r="C6" s="11"/>
      <c r="D6" s="11"/>
      <c r="E6" s="11"/>
      <c r="F6" s="11"/>
      <c r="G6" s="12"/>
      <c r="H6" s="12"/>
    </row>
    <row r="7" spans="2:10" ht="16.5" x14ac:dyDescent="0.3">
      <c r="B7" s="12"/>
      <c r="C7" s="12"/>
      <c r="D7" s="13"/>
      <c r="E7" s="12"/>
      <c r="F7" s="12"/>
      <c r="G7" s="12"/>
      <c r="H7" s="12"/>
    </row>
    <row r="8" spans="2:10" ht="17.25" thickBot="1" x14ac:dyDescent="0.35">
      <c r="B8" s="12"/>
      <c r="C8" s="12"/>
      <c r="D8" s="159"/>
      <c r="E8" s="162"/>
      <c r="F8" s="162"/>
      <c r="G8" s="12"/>
      <c r="H8" s="12"/>
    </row>
    <row r="9" spans="2:10" ht="17.25" thickBot="1" x14ac:dyDescent="0.35">
      <c r="B9" s="12"/>
      <c r="C9" s="12"/>
      <c r="D9" s="19" t="s">
        <v>87</v>
      </c>
      <c r="E9" s="20"/>
      <c r="F9" s="21"/>
      <c r="G9" s="21"/>
      <c r="H9" s="12"/>
    </row>
    <row r="10" spans="2:10" ht="16.5" x14ac:dyDescent="0.3">
      <c r="B10" s="12"/>
      <c r="C10" s="12"/>
      <c r="D10" s="22"/>
      <c r="E10" s="11"/>
      <c r="F10" s="11"/>
      <c r="G10" s="11"/>
      <c r="H10" s="12"/>
    </row>
    <row r="11" spans="2:10" ht="16.5" x14ac:dyDescent="0.3">
      <c r="B11" s="12"/>
      <c r="C11" s="12"/>
      <c r="D11" s="23" t="s">
        <v>57</v>
      </c>
      <c r="E11" s="24" t="s">
        <v>58</v>
      </c>
      <c r="F11" s="24" t="s">
        <v>9</v>
      </c>
      <c r="G11" s="24">
        <v>2016</v>
      </c>
      <c r="H11" s="24">
        <v>2015</v>
      </c>
      <c r="I11" s="24">
        <v>2014</v>
      </c>
      <c r="J11" s="24">
        <v>2012</v>
      </c>
    </row>
    <row r="12" spans="2:10" ht="16.5" x14ac:dyDescent="0.3">
      <c r="B12" s="12"/>
      <c r="C12" s="12"/>
      <c r="D12" s="25">
        <v>112200001</v>
      </c>
      <c r="E12" s="26" t="s">
        <v>93</v>
      </c>
      <c r="F12" s="114">
        <v>12297.48</v>
      </c>
      <c r="G12" s="114">
        <v>16276.12</v>
      </c>
      <c r="H12" s="114">
        <v>20466.169999999998</v>
      </c>
      <c r="I12" s="114">
        <v>18081.53</v>
      </c>
      <c r="J12" s="115">
        <v>6327.99</v>
      </c>
    </row>
    <row r="13" spans="2:10" ht="16.5" x14ac:dyDescent="0.3">
      <c r="B13" s="12"/>
      <c r="C13" s="12"/>
      <c r="D13" s="25"/>
      <c r="E13" s="26" t="s">
        <v>66</v>
      </c>
      <c r="F13" s="108">
        <f>SUM(F12)</f>
        <v>12297.48</v>
      </c>
      <c r="G13" s="108">
        <f t="shared" ref="G13:J13" si="0">SUM(G12)</f>
        <v>16276.12</v>
      </c>
      <c r="H13" s="108">
        <f t="shared" si="0"/>
        <v>20466.169999999998</v>
      </c>
      <c r="I13" s="108">
        <f t="shared" si="0"/>
        <v>18081.53</v>
      </c>
      <c r="J13" s="108">
        <f t="shared" si="0"/>
        <v>6327.99</v>
      </c>
    </row>
    <row r="14" spans="2:10" ht="16.5" x14ac:dyDescent="0.3">
      <c r="B14" s="12"/>
      <c r="C14" s="12"/>
      <c r="D14" s="160"/>
      <c r="E14" s="160"/>
      <c r="F14" s="160"/>
      <c r="G14" s="160"/>
      <c r="H14" s="12"/>
    </row>
    <row r="15" spans="2:10" ht="17.25" thickBot="1" x14ac:dyDescent="0.35">
      <c r="B15" s="12"/>
      <c r="C15" s="12"/>
      <c r="D15" s="29"/>
      <c r="E15" s="29"/>
      <c r="F15" s="32"/>
      <c r="G15" s="32"/>
      <c r="H15" s="32"/>
      <c r="I15" s="32"/>
    </row>
    <row r="16" spans="2:10" ht="17.25" thickBot="1" x14ac:dyDescent="0.35">
      <c r="B16" s="12"/>
      <c r="C16" s="12"/>
      <c r="D16" s="19" t="s">
        <v>86</v>
      </c>
      <c r="E16" s="30"/>
      <c r="F16" s="31"/>
      <c r="G16" s="31"/>
      <c r="H16" s="32"/>
    </row>
    <row r="17" spans="2:10" ht="16.5" x14ac:dyDescent="0.3">
      <c r="B17" s="12"/>
      <c r="C17" s="12"/>
      <c r="D17" s="29"/>
      <c r="E17" s="29"/>
      <c r="F17" s="29"/>
      <c r="G17" s="29"/>
      <c r="H17" s="12"/>
    </row>
    <row r="18" spans="2:10" ht="16.5" x14ac:dyDescent="0.3">
      <c r="B18" s="12"/>
      <c r="C18" s="12"/>
      <c r="D18" s="23" t="s">
        <v>57</v>
      </c>
      <c r="E18" s="24" t="s">
        <v>58</v>
      </c>
      <c r="F18" s="24" t="s">
        <v>9</v>
      </c>
      <c r="G18" s="24">
        <v>2016</v>
      </c>
      <c r="H18" s="24">
        <v>2015</v>
      </c>
      <c r="I18" s="24">
        <v>2014</v>
      </c>
      <c r="J18" s="24">
        <v>2011</v>
      </c>
    </row>
    <row r="19" spans="2:10" ht="16.5" x14ac:dyDescent="0.3">
      <c r="B19" s="12"/>
      <c r="C19" s="12"/>
      <c r="D19" s="33" t="s">
        <v>170</v>
      </c>
      <c r="E19" s="33"/>
      <c r="F19" s="33"/>
      <c r="G19" s="33"/>
      <c r="H19" s="34"/>
      <c r="I19" s="34"/>
      <c r="J19" s="34"/>
    </row>
    <row r="20" spans="2:10" ht="16.5" x14ac:dyDescent="0.3">
      <c r="B20" s="12"/>
      <c r="C20" s="12"/>
      <c r="D20" s="12"/>
      <c r="E20" s="12"/>
      <c r="F20" s="12"/>
      <c r="G20" s="12"/>
      <c r="H20" s="12"/>
    </row>
    <row r="21" spans="2:10" ht="15.75" customHeight="1" x14ac:dyDescent="0.25">
      <c r="B21" s="165" t="s">
        <v>50</v>
      </c>
      <c r="C21" s="165"/>
      <c r="D21" s="165"/>
      <c r="E21" s="165"/>
      <c r="F21" s="165"/>
      <c r="G21" s="165"/>
      <c r="H21" s="165"/>
      <c r="I21" s="165"/>
      <c r="J21" s="165"/>
    </row>
    <row r="22" spans="2:10" ht="16.5" x14ac:dyDescent="0.3">
      <c r="B22" s="12"/>
      <c r="C22" s="12"/>
      <c r="D22" s="12"/>
      <c r="E22" s="12"/>
      <c r="F22" s="12"/>
      <c r="G22" s="12"/>
      <c r="H22" s="12"/>
    </row>
  </sheetData>
  <mergeCells count="7">
    <mergeCell ref="B21:J21"/>
    <mergeCell ref="D14:G14"/>
    <mergeCell ref="B2:H2"/>
    <mergeCell ref="B3:H3"/>
    <mergeCell ref="B4:H4"/>
    <mergeCell ref="B5:H5"/>
    <mergeCell ref="D8:F8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B2:L38"/>
  <sheetViews>
    <sheetView topLeftCell="B10" workbookViewId="0">
      <selection activeCell="E32" sqref="E32"/>
    </sheetView>
  </sheetViews>
  <sheetFormatPr baseColWidth="10" defaultRowHeight="15" x14ac:dyDescent="0.25"/>
  <cols>
    <col min="1" max="1" width="11.42578125" style="2"/>
    <col min="2" max="2" width="7.5703125" style="2" customWidth="1"/>
    <col min="3" max="3" width="4.85546875" style="2" customWidth="1"/>
    <col min="4" max="4" width="13.85546875" style="2" customWidth="1"/>
    <col min="5" max="5" width="36.42578125" style="2" customWidth="1"/>
    <col min="6" max="6" width="17.7109375" style="2" customWidth="1"/>
    <col min="7" max="7" width="15.7109375" style="2" customWidth="1"/>
    <col min="8" max="9" width="12.7109375" style="2" bestFit="1" customWidth="1"/>
    <col min="10" max="10" width="11.42578125" style="2"/>
    <col min="11" max="11" width="18.85546875" style="2" customWidth="1"/>
    <col min="12" max="12" width="21.7109375" style="2" customWidth="1"/>
    <col min="13" max="16384" width="11.42578125" style="2"/>
  </cols>
  <sheetData>
    <row r="2" spans="2:12" x14ac:dyDescent="0.25">
      <c r="B2" s="159" t="s">
        <v>47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2:12" x14ac:dyDescent="0.25">
      <c r="B3" s="159" t="s">
        <v>89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2:12" x14ac:dyDescent="0.25">
      <c r="B4" s="159" t="s">
        <v>48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</row>
    <row r="5" spans="2:12" x14ac:dyDescent="0.25">
      <c r="B5" s="159" t="s">
        <v>55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</row>
    <row r="6" spans="2:12" ht="16.5" x14ac:dyDescent="0.3">
      <c r="B6" s="11"/>
      <c r="C6" s="11"/>
      <c r="D6" s="11"/>
      <c r="E6" s="11"/>
      <c r="F6" s="11"/>
      <c r="G6" s="12"/>
      <c r="H6" s="12"/>
      <c r="I6" s="12"/>
      <c r="J6" s="12"/>
      <c r="K6" s="12"/>
      <c r="L6" s="12"/>
    </row>
    <row r="7" spans="2:12" ht="16.5" x14ac:dyDescent="0.3">
      <c r="B7" s="12"/>
      <c r="C7" s="12"/>
      <c r="D7" s="13"/>
      <c r="E7" s="12"/>
      <c r="F7" s="12"/>
      <c r="G7" s="12"/>
      <c r="H7" s="12"/>
      <c r="I7" s="12"/>
      <c r="J7" s="12"/>
      <c r="K7" s="12"/>
      <c r="L7" s="12"/>
    </row>
    <row r="8" spans="2:12" ht="17.25" thickBot="1" x14ac:dyDescent="0.35">
      <c r="B8" s="12"/>
      <c r="C8" s="12"/>
      <c r="D8" s="13"/>
      <c r="E8" s="12"/>
      <c r="F8" s="12"/>
      <c r="G8" s="12"/>
      <c r="H8" s="12"/>
      <c r="I8" s="12"/>
      <c r="J8" s="12"/>
      <c r="K8" s="12"/>
      <c r="L8" s="12"/>
    </row>
    <row r="9" spans="2:12" ht="17.25" thickBot="1" x14ac:dyDescent="0.35">
      <c r="B9" s="12"/>
      <c r="C9" s="12"/>
      <c r="D9" s="170" t="s">
        <v>56</v>
      </c>
      <c r="E9" s="171"/>
      <c r="F9" s="172"/>
      <c r="G9" s="12"/>
      <c r="H9" s="12"/>
      <c r="I9" s="12"/>
      <c r="J9" s="12"/>
      <c r="K9" s="12"/>
      <c r="L9" s="12"/>
    </row>
    <row r="10" spans="2:12" ht="16.5" x14ac:dyDescent="0.3">
      <c r="B10" s="12"/>
      <c r="C10" s="12"/>
      <c r="D10" s="163"/>
      <c r="E10" s="164"/>
      <c r="F10" s="164"/>
      <c r="G10" s="164"/>
      <c r="H10" s="12"/>
      <c r="I10" s="12"/>
      <c r="J10" s="12"/>
      <c r="K10" s="12"/>
      <c r="L10" s="12"/>
    </row>
    <row r="11" spans="2:12" ht="28.5" x14ac:dyDescent="0.3">
      <c r="B11" s="12"/>
      <c r="C11" s="12"/>
      <c r="D11" s="35" t="s">
        <v>57</v>
      </c>
      <c r="E11" s="36" t="s">
        <v>58</v>
      </c>
      <c r="F11" s="36" t="s">
        <v>59</v>
      </c>
      <c r="G11" s="35" t="s">
        <v>60</v>
      </c>
      <c r="H11" s="35" t="s">
        <v>61</v>
      </c>
      <c r="I11" s="36" t="s">
        <v>62</v>
      </c>
      <c r="J11" s="36" t="s">
        <v>63</v>
      </c>
      <c r="K11" s="35" t="s">
        <v>64</v>
      </c>
      <c r="L11" s="35" t="s">
        <v>65</v>
      </c>
    </row>
    <row r="12" spans="2:12" s="10" customFormat="1" ht="16.5" customHeight="1" x14ac:dyDescent="0.3">
      <c r="B12" s="100"/>
      <c r="C12" s="100"/>
      <c r="D12" s="71" t="s">
        <v>171</v>
      </c>
      <c r="E12" s="71" t="s">
        <v>172</v>
      </c>
      <c r="F12" s="71">
        <v>2626.4</v>
      </c>
      <c r="G12" s="71">
        <v>2626.4</v>
      </c>
      <c r="H12" s="71"/>
      <c r="I12" s="71"/>
      <c r="J12" s="71"/>
      <c r="K12" s="28"/>
      <c r="L12" s="28"/>
    </row>
    <row r="13" spans="2:12" s="10" customFormat="1" ht="16.5" customHeight="1" x14ac:dyDescent="0.3">
      <c r="B13" s="12"/>
      <c r="C13" s="12"/>
      <c r="D13" s="71" t="s">
        <v>173</v>
      </c>
      <c r="E13" s="71" t="s">
        <v>94</v>
      </c>
      <c r="F13" s="71">
        <v>1627.63</v>
      </c>
      <c r="G13" s="71">
        <v>1627.63</v>
      </c>
      <c r="H13" s="71">
        <v>0</v>
      </c>
      <c r="I13" s="71">
        <v>0</v>
      </c>
      <c r="J13" s="71">
        <v>0</v>
      </c>
      <c r="K13" s="28"/>
      <c r="L13" s="28"/>
    </row>
    <row r="14" spans="2:12" s="10" customFormat="1" ht="16.5" customHeight="1" x14ac:dyDescent="0.3">
      <c r="B14" s="136"/>
      <c r="C14" s="136"/>
      <c r="D14" s="71" t="s">
        <v>402</v>
      </c>
      <c r="E14" s="71" t="s">
        <v>403</v>
      </c>
      <c r="F14" s="71">
        <v>-136</v>
      </c>
      <c r="G14" s="71">
        <v>-136</v>
      </c>
      <c r="H14" s="71"/>
      <c r="I14" s="71"/>
      <c r="J14" s="71"/>
      <c r="K14" s="28"/>
      <c r="L14" s="28"/>
    </row>
    <row r="15" spans="2:12" s="10" customFormat="1" ht="16.5" customHeight="1" x14ac:dyDescent="0.3">
      <c r="B15" s="100"/>
      <c r="C15" s="100"/>
      <c r="D15" s="71" t="s">
        <v>174</v>
      </c>
      <c r="E15" s="71" t="s">
        <v>175</v>
      </c>
      <c r="F15" s="71">
        <v>27650</v>
      </c>
      <c r="G15" s="71">
        <v>27650</v>
      </c>
      <c r="H15" s="71"/>
      <c r="I15" s="71"/>
      <c r="J15" s="71"/>
      <c r="K15" s="28"/>
      <c r="L15" s="28"/>
    </row>
    <row r="16" spans="2:12" ht="16.5" x14ac:dyDescent="0.3">
      <c r="B16" s="12"/>
      <c r="C16" s="12"/>
      <c r="D16" s="28"/>
      <c r="E16" s="26" t="s">
        <v>66</v>
      </c>
      <c r="F16" s="28">
        <f>SUM(F12:F15)</f>
        <v>31768.03</v>
      </c>
      <c r="G16" s="28">
        <f>SUM(G12:G15)</f>
        <v>31768.03</v>
      </c>
      <c r="H16" s="28"/>
      <c r="I16" s="28"/>
      <c r="J16" s="28"/>
      <c r="K16" s="28"/>
      <c r="L16" s="28"/>
    </row>
    <row r="17" spans="2:12" ht="17.25" thickBot="1" x14ac:dyDescent="0.3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2:12" ht="17.25" thickBot="1" x14ac:dyDescent="0.35">
      <c r="B18" s="12"/>
      <c r="C18" s="12"/>
      <c r="D18" s="166" t="s">
        <v>176</v>
      </c>
      <c r="E18" s="167"/>
      <c r="F18" s="168"/>
      <c r="G18" s="12"/>
      <c r="H18" s="12"/>
      <c r="I18" s="12"/>
      <c r="J18" s="12"/>
      <c r="K18" s="12"/>
      <c r="L18" s="12"/>
    </row>
    <row r="19" spans="2:12" ht="16.5" x14ac:dyDescent="0.3">
      <c r="B19" s="12"/>
      <c r="C19" s="12"/>
      <c r="D19" s="37"/>
      <c r="E19" s="38"/>
      <c r="F19" s="38"/>
      <c r="G19" s="12"/>
      <c r="H19" s="12"/>
      <c r="I19" s="12"/>
      <c r="J19" s="12"/>
      <c r="K19" s="12"/>
      <c r="L19" s="12"/>
    </row>
    <row r="20" spans="2:12" ht="16.5" x14ac:dyDescent="0.3">
      <c r="B20" s="12"/>
      <c r="C20" s="12"/>
      <c r="D20" s="14" t="s">
        <v>57</v>
      </c>
      <c r="E20" s="15" t="s">
        <v>58</v>
      </c>
      <c r="F20" s="15" t="s">
        <v>59</v>
      </c>
      <c r="G20" s="14" t="s">
        <v>60</v>
      </c>
      <c r="H20" s="14" t="s">
        <v>61</v>
      </c>
      <c r="I20" s="15" t="s">
        <v>62</v>
      </c>
      <c r="J20" s="15" t="s">
        <v>63</v>
      </c>
      <c r="K20" s="54" t="s">
        <v>64</v>
      </c>
      <c r="L20" s="54" t="s">
        <v>65</v>
      </c>
    </row>
    <row r="21" spans="2:12" ht="16.5" x14ac:dyDescent="0.3">
      <c r="B21" s="12"/>
      <c r="C21" s="12"/>
      <c r="D21" s="126" t="s">
        <v>177</v>
      </c>
      <c r="E21" s="126" t="s">
        <v>95</v>
      </c>
      <c r="F21" s="127">
        <v>15500</v>
      </c>
      <c r="G21" s="128">
        <v>15500</v>
      </c>
      <c r="H21" s="39"/>
      <c r="I21" s="18"/>
      <c r="J21" s="39"/>
      <c r="K21" s="18"/>
      <c r="L21" s="39"/>
    </row>
    <row r="22" spans="2:12" s="10" customFormat="1" ht="16.5" x14ac:dyDescent="0.3">
      <c r="B22" s="124"/>
      <c r="C22" s="124"/>
      <c r="D22" s="28"/>
      <c r="E22" s="26" t="s">
        <v>66</v>
      </c>
      <c r="F22" s="28">
        <f>SUM(F19:F21)</f>
        <v>15500</v>
      </c>
      <c r="G22" s="28">
        <f>SUM(G19:G21)</f>
        <v>15500</v>
      </c>
      <c r="H22" s="28"/>
      <c r="I22" s="28"/>
      <c r="J22" s="28"/>
      <c r="K22" s="28"/>
      <c r="L22" s="28"/>
    </row>
    <row r="23" spans="2:12" ht="17.25" thickBot="1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2:12" s="10" customFormat="1" ht="17.25" thickBot="1" x14ac:dyDescent="0.35">
      <c r="B24" s="124"/>
      <c r="C24" s="124"/>
      <c r="D24" s="166" t="s">
        <v>178</v>
      </c>
      <c r="E24" s="167"/>
      <c r="F24" s="168"/>
      <c r="G24" s="124"/>
      <c r="H24" s="124"/>
      <c r="I24" s="124"/>
      <c r="J24" s="124"/>
      <c r="K24" s="124"/>
      <c r="L24" s="124"/>
    </row>
    <row r="25" spans="2:12" s="10" customFormat="1" ht="16.5" x14ac:dyDescent="0.3">
      <c r="B25" s="124"/>
      <c r="C25" s="124"/>
      <c r="D25" s="37"/>
      <c r="E25" s="38"/>
      <c r="F25" s="38"/>
      <c r="G25" s="124"/>
      <c r="H25" s="124"/>
      <c r="I25" s="124"/>
      <c r="J25" s="124"/>
      <c r="K25" s="124"/>
      <c r="L25" s="124"/>
    </row>
    <row r="26" spans="2:12" s="10" customFormat="1" ht="16.5" x14ac:dyDescent="0.3">
      <c r="B26" s="124"/>
      <c r="C26" s="124"/>
      <c r="D26" s="14" t="s">
        <v>57</v>
      </c>
      <c r="E26" s="15" t="s">
        <v>58</v>
      </c>
      <c r="F26" s="15" t="s">
        <v>59</v>
      </c>
      <c r="G26" s="14" t="s">
        <v>60</v>
      </c>
      <c r="H26" s="14" t="s">
        <v>61</v>
      </c>
      <c r="I26" s="15" t="s">
        <v>62</v>
      </c>
      <c r="J26" s="15" t="s">
        <v>63</v>
      </c>
      <c r="K26" s="54" t="s">
        <v>64</v>
      </c>
      <c r="L26" s="54" t="s">
        <v>65</v>
      </c>
    </row>
    <row r="27" spans="2:12" s="10" customFormat="1" ht="16.5" x14ac:dyDescent="0.3">
      <c r="B27" s="124"/>
      <c r="C27" s="124"/>
      <c r="D27" s="126" t="s">
        <v>179</v>
      </c>
      <c r="E27" s="126" t="s">
        <v>180</v>
      </c>
      <c r="F27" s="127">
        <v>391365.86</v>
      </c>
      <c r="G27" s="143">
        <v>391365.86</v>
      </c>
      <c r="H27" s="128"/>
      <c r="I27" s="18"/>
      <c r="J27" s="39"/>
      <c r="K27" s="18"/>
      <c r="L27" s="39"/>
    </row>
    <row r="28" spans="2:12" s="10" customFormat="1" ht="16.5" x14ac:dyDescent="0.3">
      <c r="B28" s="124"/>
      <c r="C28" s="124"/>
      <c r="D28" s="28"/>
      <c r="E28" s="26" t="s">
        <v>66</v>
      </c>
      <c r="F28" s="28">
        <f>SUM(F25:F27)</f>
        <v>391365.86</v>
      </c>
      <c r="G28" s="28">
        <f>SUM(G25:G27)</f>
        <v>391365.86</v>
      </c>
      <c r="H28" s="28"/>
      <c r="I28" s="28"/>
      <c r="J28" s="28"/>
      <c r="K28" s="28"/>
      <c r="L28" s="28"/>
    </row>
    <row r="29" spans="2:12" s="10" customFormat="1" ht="17.25" thickBot="1" x14ac:dyDescent="0.35">
      <c r="B29" s="156"/>
      <c r="C29" s="156"/>
      <c r="D29" s="193"/>
      <c r="E29" s="194"/>
      <c r="F29" s="193"/>
      <c r="G29" s="193"/>
      <c r="H29" s="193"/>
      <c r="I29" s="193"/>
      <c r="J29" s="193"/>
      <c r="K29" s="193"/>
      <c r="L29" s="193"/>
    </row>
    <row r="30" spans="2:12" s="10" customFormat="1" ht="17.25" thickBot="1" x14ac:dyDescent="0.35">
      <c r="B30" s="156"/>
      <c r="C30" s="156"/>
      <c r="D30" s="166" t="s">
        <v>512</v>
      </c>
      <c r="E30" s="167"/>
      <c r="F30" s="168"/>
      <c r="G30" s="156"/>
      <c r="H30" s="156"/>
      <c r="I30" s="156"/>
      <c r="J30" s="156"/>
      <c r="K30" s="156"/>
      <c r="L30" s="156"/>
    </row>
    <row r="31" spans="2:12" s="10" customFormat="1" ht="16.5" x14ac:dyDescent="0.3">
      <c r="B31" s="156"/>
      <c r="C31" s="156"/>
      <c r="D31" s="37"/>
      <c r="E31" s="38"/>
      <c r="F31" s="38"/>
      <c r="G31" s="156"/>
      <c r="H31" s="156"/>
      <c r="I31" s="156"/>
      <c r="J31" s="156"/>
      <c r="K31" s="156"/>
      <c r="L31" s="156"/>
    </row>
    <row r="32" spans="2:12" s="10" customFormat="1" ht="16.5" x14ac:dyDescent="0.3">
      <c r="B32" s="156"/>
      <c r="C32" s="156"/>
      <c r="D32" s="14" t="s">
        <v>57</v>
      </c>
      <c r="E32" s="15" t="s">
        <v>58</v>
      </c>
      <c r="F32" s="15" t="s">
        <v>59</v>
      </c>
      <c r="G32" s="14" t="s">
        <v>60</v>
      </c>
      <c r="H32" s="14" t="s">
        <v>61</v>
      </c>
      <c r="I32" s="15" t="s">
        <v>62</v>
      </c>
      <c r="J32" s="15" t="s">
        <v>63</v>
      </c>
      <c r="K32" s="54" t="s">
        <v>64</v>
      </c>
      <c r="L32" s="54" t="s">
        <v>65</v>
      </c>
    </row>
    <row r="33" spans="2:12" s="10" customFormat="1" ht="16.5" x14ac:dyDescent="0.3">
      <c r="B33" s="156"/>
      <c r="C33" s="156"/>
      <c r="D33" s="126" t="s">
        <v>513</v>
      </c>
      <c r="E33" s="126" t="s">
        <v>514</v>
      </c>
      <c r="F33" s="143">
        <v>766790.66</v>
      </c>
      <c r="G33" s="143">
        <v>766790.66</v>
      </c>
      <c r="H33" s="128"/>
      <c r="I33" s="18"/>
      <c r="J33" s="39"/>
      <c r="K33" s="18"/>
      <c r="L33" s="39"/>
    </row>
    <row r="34" spans="2:12" s="10" customFormat="1" ht="16.5" x14ac:dyDescent="0.3">
      <c r="B34" s="156"/>
      <c r="C34" s="156"/>
      <c r="D34" s="28"/>
      <c r="E34" s="26" t="s">
        <v>66</v>
      </c>
      <c r="F34" s="28">
        <f>SUM(F31:F33)</f>
        <v>766790.66</v>
      </c>
      <c r="G34" s="28">
        <f>SUM(G31:G33)</f>
        <v>766790.66</v>
      </c>
      <c r="H34" s="28"/>
      <c r="I34" s="28"/>
      <c r="J34" s="28"/>
      <c r="K34" s="28"/>
      <c r="L34" s="28"/>
    </row>
    <row r="35" spans="2:12" ht="16.5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2:12" ht="16.5" x14ac:dyDescent="0.3">
      <c r="B36" s="12"/>
      <c r="C36" s="12"/>
      <c r="D36" s="169" t="s">
        <v>50</v>
      </c>
      <c r="E36" s="169"/>
      <c r="F36" s="169"/>
      <c r="G36" s="169"/>
      <c r="H36" s="169"/>
      <c r="I36" s="169"/>
      <c r="J36" s="169"/>
      <c r="K36" s="169"/>
      <c r="L36" s="169"/>
    </row>
    <row r="37" spans="2:12" ht="16.5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2:12" ht="16.5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</sheetData>
  <mergeCells count="10">
    <mergeCell ref="D18:F18"/>
    <mergeCell ref="D36:L36"/>
    <mergeCell ref="B2:L2"/>
    <mergeCell ref="B3:L3"/>
    <mergeCell ref="B4:L4"/>
    <mergeCell ref="B5:L5"/>
    <mergeCell ref="D9:F9"/>
    <mergeCell ref="D10:G10"/>
    <mergeCell ref="D24:F24"/>
    <mergeCell ref="D30:F30"/>
  </mergeCells>
  <dataValidations count="9">
    <dataValidation allowBlank="1" showInputMessage="1" showErrorMessage="1" prompt="Corresponde al número de la cuenta de acuerdo al Plan de Cuentas emitido por el CONAC (DOF 22/11/2010). Excepto cuentas por cobrar de contribuciones o fideicomisos que se encuentran dentro de inversiones financieras..." sqref="D20 D11:D15 D26 D32"/>
    <dataValidation allowBlank="1" showInputMessage="1" showErrorMessage="1" prompt="Saldo final del periodo de la cuenta pública presentada, el cual debe coincidir con la suma de las columnas de 90, 180, 365 y más de 365 días (mensual:  enero, febrero, marzo, etc.; trimestral: 1er, 2do, 3ro. o 4to.)." sqref="F20 F11:F15 F26 F32"/>
    <dataValidation allowBlank="1" showInputMessage="1" showErrorMessage="1" prompt="Corresponde al nombre o descripción de la cuenta de acuerdo al Plan de Cuentas emitido por el CONAC." sqref="E20 E11:E15 E26 E32"/>
    <dataValidation allowBlank="1" showInputMessage="1" showErrorMessage="1" prompt="Importe de la cuentas por cobrar con fecha de vencimiento de 1 a 90 días." sqref="G20 G11:G15 G26 G32"/>
    <dataValidation allowBlank="1" showInputMessage="1" showErrorMessage="1" prompt="Importe de la cuentas por cobrar con fecha de vencimiento de 91 a 180 días." sqref="H20 H11:H15 H26 H32"/>
    <dataValidation allowBlank="1" showInputMessage="1" showErrorMessage="1" prompt="Importe de la cuentas por cobrar con fecha de vencimiento de 181 a 365 días." sqref="I20 I11:I15 I26 I32"/>
    <dataValidation allowBlank="1" showInputMessage="1" showErrorMessage="1" prompt="Importe de la cuentas por cobrar con vencimiento mayor a 365 días." sqref="J20 J11:J15 J26 J32"/>
    <dataValidation allowBlank="1" showInputMessage="1" showErrorMessage="1" prompt="Informar sobre caraterísticas cualitativas de la cuenta, ejemplo: acciones implementadas para su recuperación, causas de la demora en su recuperación." sqref="K20 K11:K15 K26 K32"/>
    <dataValidation allowBlank="1" showInputMessage="1" showErrorMessage="1" prompt="Indicar si el deudor ya sobrepasó el plazo estipulado para pago, 90, 180 o 365 días." sqref="L20 L11:L15 L26 L32"/>
  </dataValidations>
  <pageMargins left="0.70866141732283472" right="0.70866141732283472" top="0.74803149606299213" bottom="0.74803149606299213" header="0.31496062992125984" footer="0.31496062992125984"/>
  <pageSetup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2"/>
  <sheetViews>
    <sheetView workbookViewId="0">
      <selection activeCell="D14" sqref="D14:G14"/>
    </sheetView>
  </sheetViews>
  <sheetFormatPr baseColWidth="10" defaultRowHeight="15" x14ac:dyDescent="0.25"/>
  <cols>
    <col min="1" max="1" width="11.42578125" style="10"/>
    <col min="2" max="2" width="7.5703125" style="10" customWidth="1"/>
    <col min="3" max="3" width="4.85546875" style="10" customWidth="1"/>
    <col min="4" max="4" width="23.85546875" style="10" customWidth="1"/>
    <col min="5" max="5" width="29.5703125" style="10" customWidth="1"/>
    <col min="6" max="6" width="15.5703125" style="10" customWidth="1"/>
    <col min="7" max="7" width="17.28515625" style="10" customWidth="1"/>
    <col min="8" max="8" width="0" style="10" hidden="1" customWidth="1"/>
    <col min="9" max="16384" width="11.42578125" style="10"/>
  </cols>
  <sheetData>
    <row r="2" spans="2:8" x14ac:dyDescent="0.25">
      <c r="B2" s="159" t="s">
        <v>47</v>
      </c>
      <c r="C2" s="159"/>
      <c r="D2" s="159"/>
      <c r="E2" s="159"/>
      <c r="F2" s="159"/>
      <c r="G2" s="159"/>
    </row>
    <row r="3" spans="2:8" x14ac:dyDescent="0.25">
      <c r="B3" s="159" t="s">
        <v>89</v>
      </c>
      <c r="C3" s="159"/>
      <c r="D3" s="159"/>
      <c r="E3" s="159"/>
      <c r="F3" s="159"/>
      <c r="G3" s="159"/>
    </row>
    <row r="4" spans="2:8" x14ac:dyDescent="0.25">
      <c r="B4" s="159" t="s">
        <v>48</v>
      </c>
      <c r="C4" s="159"/>
      <c r="D4" s="159"/>
      <c r="E4" s="159"/>
      <c r="F4" s="159"/>
      <c r="G4" s="159"/>
    </row>
    <row r="5" spans="2:8" x14ac:dyDescent="0.25">
      <c r="B5" s="159" t="s">
        <v>407</v>
      </c>
      <c r="C5" s="159"/>
      <c r="D5" s="159"/>
      <c r="E5" s="159"/>
      <c r="F5" s="159"/>
      <c r="G5" s="159"/>
    </row>
    <row r="6" spans="2:8" ht="16.5" x14ac:dyDescent="0.3">
      <c r="B6" s="132"/>
      <c r="C6" s="132"/>
      <c r="D6" s="132"/>
      <c r="E6" s="132"/>
      <c r="F6" s="132"/>
      <c r="G6" s="136"/>
    </row>
    <row r="7" spans="2:8" ht="16.5" x14ac:dyDescent="0.3">
      <c r="B7" s="136"/>
      <c r="C7" s="136"/>
      <c r="D7" s="13"/>
      <c r="E7" s="136"/>
      <c r="F7" s="136"/>
      <c r="G7" s="136"/>
    </row>
    <row r="8" spans="2:8" ht="17.25" thickBot="1" x14ac:dyDescent="0.35">
      <c r="B8" s="136"/>
      <c r="C8" s="136"/>
      <c r="D8" s="159"/>
      <c r="E8" s="162"/>
      <c r="F8" s="162"/>
      <c r="G8" s="136"/>
    </row>
    <row r="9" spans="2:8" ht="17.25" thickBot="1" x14ac:dyDescent="0.35">
      <c r="B9" s="136"/>
      <c r="C9" s="136"/>
      <c r="D9" s="19" t="s">
        <v>404</v>
      </c>
      <c r="E9" s="20"/>
      <c r="F9" s="21"/>
      <c r="G9" s="21"/>
    </row>
    <row r="10" spans="2:8" ht="16.5" x14ac:dyDescent="0.3">
      <c r="B10" s="136"/>
      <c r="C10" s="136"/>
      <c r="D10" s="130"/>
      <c r="E10" s="132"/>
      <c r="F10" s="132"/>
      <c r="G10" s="132"/>
    </row>
    <row r="11" spans="2:8" ht="16.5" x14ac:dyDescent="0.3">
      <c r="B11" s="136"/>
      <c r="C11" s="136"/>
      <c r="D11" s="23" t="s">
        <v>57</v>
      </c>
      <c r="E11" s="24" t="s">
        <v>58</v>
      </c>
      <c r="F11" s="24" t="s">
        <v>9</v>
      </c>
      <c r="G11" s="24" t="s">
        <v>405</v>
      </c>
      <c r="H11" s="24">
        <v>2012</v>
      </c>
    </row>
    <row r="12" spans="2:8" ht="16.5" x14ac:dyDescent="0.3">
      <c r="B12" s="136"/>
      <c r="C12" s="136"/>
      <c r="D12" s="25" t="s">
        <v>170</v>
      </c>
      <c r="E12" s="25" t="s">
        <v>170</v>
      </c>
      <c r="F12" s="25" t="s">
        <v>170</v>
      </c>
      <c r="G12" s="25" t="s">
        <v>170</v>
      </c>
      <c r="H12" s="115">
        <v>6327.99</v>
      </c>
    </row>
    <row r="13" spans="2:8" ht="16.5" x14ac:dyDescent="0.3">
      <c r="B13" s="136"/>
      <c r="C13" s="136"/>
      <c r="D13" s="25"/>
      <c r="E13" s="26"/>
      <c r="F13" s="108"/>
      <c r="G13" s="108"/>
      <c r="H13" s="108">
        <f t="shared" ref="H13" si="0">SUM(H12)</f>
        <v>6327.99</v>
      </c>
    </row>
    <row r="14" spans="2:8" ht="16.5" x14ac:dyDescent="0.3">
      <c r="B14" s="136"/>
      <c r="C14" s="136"/>
      <c r="D14" s="160"/>
      <c r="E14" s="160"/>
      <c r="F14" s="160"/>
      <c r="G14" s="160"/>
    </row>
    <row r="15" spans="2:8" ht="17.25" thickBot="1" x14ac:dyDescent="0.35">
      <c r="B15" s="136"/>
      <c r="C15" s="136"/>
      <c r="D15" s="131"/>
      <c r="E15" s="131"/>
      <c r="F15" s="32"/>
      <c r="G15" s="32"/>
    </row>
    <row r="16" spans="2:8" ht="17.25" thickBot="1" x14ac:dyDescent="0.35">
      <c r="B16" s="136"/>
      <c r="C16" s="136"/>
      <c r="D16" s="19" t="s">
        <v>406</v>
      </c>
      <c r="E16" s="30"/>
      <c r="F16" s="31"/>
      <c r="G16" s="31"/>
    </row>
    <row r="17" spans="2:8" ht="16.5" x14ac:dyDescent="0.3">
      <c r="B17" s="136"/>
      <c r="C17" s="136"/>
      <c r="D17" s="131"/>
      <c r="E17" s="131"/>
      <c r="F17" s="131"/>
      <c r="G17" s="131"/>
    </row>
    <row r="18" spans="2:8" ht="16.5" x14ac:dyDescent="0.3">
      <c r="B18" s="136"/>
      <c r="C18" s="136"/>
      <c r="D18" s="23" t="s">
        <v>57</v>
      </c>
      <c r="E18" s="24" t="s">
        <v>58</v>
      </c>
      <c r="F18" s="24" t="s">
        <v>9</v>
      </c>
      <c r="G18" s="24" t="s">
        <v>405</v>
      </c>
      <c r="H18" s="24">
        <v>2011</v>
      </c>
    </row>
    <row r="19" spans="2:8" ht="16.5" x14ac:dyDescent="0.3">
      <c r="B19" s="136"/>
      <c r="C19" s="136"/>
      <c r="D19" s="33" t="s">
        <v>170</v>
      </c>
      <c r="E19" s="33" t="s">
        <v>170</v>
      </c>
      <c r="F19" s="33" t="s">
        <v>170</v>
      </c>
      <c r="G19" s="33" t="s">
        <v>170</v>
      </c>
      <c r="H19" s="34"/>
    </row>
    <row r="20" spans="2:8" ht="16.5" x14ac:dyDescent="0.3">
      <c r="B20" s="136"/>
      <c r="C20" s="136"/>
      <c r="D20" s="136"/>
      <c r="E20" s="136"/>
      <c r="F20" s="136"/>
      <c r="G20" s="136"/>
    </row>
    <row r="21" spans="2:8" ht="30" customHeight="1" x14ac:dyDescent="0.25">
      <c r="B21" s="173" t="s">
        <v>50</v>
      </c>
      <c r="C21" s="173"/>
      <c r="D21" s="173"/>
      <c r="E21" s="173"/>
      <c r="F21" s="173"/>
      <c r="G21" s="173"/>
      <c r="H21" s="173"/>
    </row>
    <row r="22" spans="2:8" ht="16.5" x14ac:dyDescent="0.3">
      <c r="B22" s="136"/>
      <c r="C22" s="136"/>
      <c r="D22" s="136"/>
      <c r="E22" s="136"/>
      <c r="F22" s="136"/>
      <c r="G22" s="136"/>
    </row>
  </sheetData>
  <mergeCells count="7">
    <mergeCell ref="B21:H21"/>
    <mergeCell ref="B2:G2"/>
    <mergeCell ref="B3:G3"/>
    <mergeCell ref="B4:G4"/>
    <mergeCell ref="B5:G5"/>
    <mergeCell ref="D8:F8"/>
    <mergeCell ref="D14:G14"/>
  </mergeCells>
  <pageMargins left="0.70866141732283472" right="0.70866141732283472" top="0.74803149606299213" bottom="0.74803149606299213" header="0.31496062992125984" footer="0.31496062992125984"/>
  <pageSetup scale="81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8"/>
  <sheetViews>
    <sheetView topLeftCell="A2" workbookViewId="0">
      <selection activeCell="C21" sqref="C21"/>
    </sheetView>
  </sheetViews>
  <sheetFormatPr baseColWidth="10" defaultRowHeight="15" x14ac:dyDescent="0.25"/>
  <cols>
    <col min="1" max="1" width="3.7109375" style="139" customWidth="1"/>
    <col min="2" max="2" width="11.42578125" style="139"/>
    <col min="3" max="3" width="42.5703125" style="139" bestFit="1" customWidth="1"/>
    <col min="4" max="4" width="15.85546875" style="139" bestFit="1" customWidth="1"/>
    <col min="5" max="5" width="16.85546875" style="139" bestFit="1" customWidth="1"/>
    <col min="6" max="6" width="14.7109375" style="139" bestFit="1" customWidth="1"/>
    <col min="7" max="8" width="12.7109375" style="139" bestFit="1" customWidth="1"/>
    <col min="9" max="16384" width="11.42578125" style="139"/>
  </cols>
  <sheetData>
    <row r="3" spans="1:8" ht="16.5" x14ac:dyDescent="0.3">
      <c r="C3" s="174" t="s">
        <v>47</v>
      </c>
      <c r="D3" s="174"/>
      <c r="E3" s="174"/>
      <c r="F3" s="174"/>
      <c r="G3" s="174"/>
      <c r="H3" s="138"/>
    </row>
    <row r="4" spans="1:8" ht="16.5" x14ac:dyDescent="0.3">
      <c r="C4" s="174" t="s">
        <v>89</v>
      </c>
      <c r="D4" s="174"/>
      <c r="E4" s="174"/>
      <c r="F4" s="174"/>
      <c r="G4" s="174"/>
      <c r="H4" s="138"/>
    </row>
    <row r="5" spans="1:8" ht="16.5" x14ac:dyDescent="0.3">
      <c r="C5" s="174" t="s">
        <v>48</v>
      </c>
      <c r="D5" s="174"/>
      <c r="E5" s="174"/>
      <c r="F5" s="174"/>
      <c r="G5" s="174"/>
      <c r="H5" s="138"/>
    </row>
    <row r="6" spans="1:8" ht="16.5" x14ac:dyDescent="0.3">
      <c r="C6" s="175" t="s">
        <v>413</v>
      </c>
      <c r="D6" s="175"/>
      <c r="E6" s="175"/>
      <c r="F6" s="175"/>
      <c r="G6" s="175"/>
      <c r="H6" s="138"/>
    </row>
    <row r="7" spans="1:8" ht="16.5" x14ac:dyDescent="0.3">
      <c r="C7" s="135"/>
      <c r="D7" s="135"/>
      <c r="E7" s="135"/>
      <c r="F7" s="135"/>
      <c r="G7" s="135"/>
      <c r="H7" s="138"/>
    </row>
    <row r="8" spans="1:8" ht="18" customHeight="1" x14ac:dyDescent="0.3">
      <c r="A8" s="138"/>
      <c r="B8" s="138"/>
      <c r="C8" s="135"/>
      <c r="D8" s="135"/>
      <c r="E8" s="135"/>
      <c r="F8" s="135"/>
      <c r="G8" s="135"/>
      <c r="H8" s="138"/>
    </row>
    <row r="9" spans="1:8" ht="18" customHeight="1" x14ac:dyDescent="0.3">
      <c r="A9" s="138"/>
      <c r="B9" s="138"/>
      <c r="C9" s="135"/>
      <c r="D9" s="135"/>
      <c r="E9" s="135"/>
      <c r="F9" s="135"/>
      <c r="G9" s="135"/>
      <c r="H9" s="138"/>
    </row>
    <row r="10" spans="1:8" ht="16.5" x14ac:dyDescent="0.3">
      <c r="B10" s="141">
        <v>1223</v>
      </c>
      <c r="C10" s="141" t="s">
        <v>412</v>
      </c>
      <c r="D10" s="135"/>
      <c r="E10" s="135"/>
      <c r="F10" s="135"/>
      <c r="G10" s="135"/>
      <c r="H10" s="138"/>
    </row>
    <row r="11" spans="1:8" ht="25.5" x14ac:dyDescent="0.25">
      <c r="B11" s="144" t="s">
        <v>57</v>
      </c>
      <c r="C11" s="144" t="s">
        <v>408</v>
      </c>
      <c r="D11" s="144" t="s">
        <v>9</v>
      </c>
      <c r="E11" s="144" t="s">
        <v>27</v>
      </c>
      <c r="F11" s="145" t="s">
        <v>409</v>
      </c>
      <c r="G11" s="145" t="s">
        <v>410</v>
      </c>
      <c r="H11" s="145" t="s">
        <v>411</v>
      </c>
    </row>
    <row r="12" spans="1:8" x14ac:dyDescent="0.25">
      <c r="B12" s="146" t="s">
        <v>170</v>
      </c>
      <c r="C12" s="146" t="s">
        <v>170</v>
      </c>
      <c r="D12" s="27"/>
      <c r="E12" s="27"/>
      <c r="F12" s="77"/>
      <c r="G12" s="77"/>
      <c r="H12" s="77"/>
    </row>
    <row r="13" spans="1:8" x14ac:dyDescent="0.25">
      <c r="B13" s="92"/>
      <c r="C13" s="92"/>
      <c r="D13" s="27"/>
      <c r="E13" s="27"/>
      <c r="F13" s="77"/>
      <c r="G13" s="77"/>
      <c r="H13" s="77"/>
    </row>
    <row r="14" spans="1:8" x14ac:dyDescent="0.25">
      <c r="B14" s="92"/>
      <c r="C14" s="147" t="s">
        <v>153</v>
      </c>
      <c r="D14" s="28"/>
      <c r="E14" s="28"/>
      <c r="F14" s="77"/>
      <c r="G14" s="77"/>
      <c r="H14" s="77"/>
    </row>
    <row r="15" spans="1:8" ht="16.5" x14ac:dyDescent="0.3">
      <c r="B15" s="48"/>
      <c r="C15" s="48"/>
      <c r="D15" s="49"/>
      <c r="E15" s="49"/>
      <c r="F15" s="50"/>
      <c r="G15" s="50"/>
      <c r="H15" s="138"/>
    </row>
    <row r="16" spans="1:8" ht="16.5" x14ac:dyDescent="0.3">
      <c r="H16" s="138"/>
    </row>
    <row r="17" spans="2:8" ht="16.5" x14ac:dyDescent="0.3">
      <c r="C17" s="138"/>
      <c r="D17" s="138"/>
      <c r="E17" s="138"/>
      <c r="F17" s="138"/>
      <c r="G17" s="138"/>
      <c r="H17" s="138"/>
    </row>
    <row r="18" spans="2:8" ht="15.75" customHeight="1" x14ac:dyDescent="0.25">
      <c r="B18" s="165" t="s">
        <v>50</v>
      </c>
      <c r="C18" s="165"/>
      <c r="D18" s="165"/>
      <c r="E18" s="165"/>
      <c r="F18" s="165"/>
      <c r="G18" s="165"/>
      <c r="H18" s="165"/>
    </row>
  </sheetData>
  <mergeCells count="5">
    <mergeCell ref="C3:G3"/>
    <mergeCell ref="C4:G4"/>
    <mergeCell ref="C5:G5"/>
    <mergeCell ref="C6:G6"/>
    <mergeCell ref="B18:H18"/>
  </mergeCells>
  <pageMargins left="0.70866141732283472" right="0.70866141732283472" top="0.74803149606299213" bottom="0.74803149606299213" header="0.31496062992125984" footer="0.31496062992125984"/>
  <pageSetup scale="6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topLeftCell="A3" workbookViewId="0">
      <selection activeCell="E19" sqref="E19"/>
    </sheetView>
  </sheetViews>
  <sheetFormatPr baseColWidth="10" defaultRowHeight="15" x14ac:dyDescent="0.25"/>
  <cols>
    <col min="1" max="1" width="6.5703125" style="142" customWidth="1"/>
    <col min="2" max="2" width="11.42578125" style="142"/>
    <col min="3" max="3" width="42.5703125" style="142" bestFit="1" customWidth="1"/>
    <col min="4" max="4" width="15.85546875" style="142" bestFit="1" customWidth="1"/>
    <col min="5" max="5" width="16.85546875" style="142" bestFit="1" customWidth="1"/>
    <col min="6" max="6" width="14.7109375" style="142" bestFit="1" customWidth="1"/>
    <col min="7" max="8" width="12.7109375" style="142" bestFit="1" customWidth="1"/>
    <col min="9" max="16384" width="11.42578125" style="142"/>
  </cols>
  <sheetData>
    <row r="3" spans="1:8" ht="16.5" x14ac:dyDescent="0.3">
      <c r="C3" s="174" t="s">
        <v>47</v>
      </c>
      <c r="D3" s="174"/>
      <c r="E3" s="174"/>
      <c r="F3" s="174"/>
      <c r="G3" s="174"/>
      <c r="H3" s="40"/>
    </row>
    <row r="4" spans="1:8" ht="16.5" x14ac:dyDescent="0.3">
      <c r="C4" s="174" t="s">
        <v>89</v>
      </c>
      <c r="D4" s="174"/>
      <c r="E4" s="174"/>
      <c r="F4" s="174"/>
      <c r="G4" s="174"/>
      <c r="H4" s="40"/>
    </row>
    <row r="5" spans="1:8" ht="16.5" x14ac:dyDescent="0.3">
      <c r="C5" s="174" t="s">
        <v>48</v>
      </c>
      <c r="D5" s="174"/>
      <c r="E5" s="174"/>
      <c r="F5" s="174"/>
      <c r="G5" s="174"/>
      <c r="H5" s="40"/>
    </row>
    <row r="6" spans="1:8" ht="16.5" x14ac:dyDescent="0.3">
      <c r="C6" s="175" t="s">
        <v>414</v>
      </c>
      <c r="D6" s="175"/>
      <c r="E6" s="175"/>
      <c r="F6" s="175"/>
      <c r="G6" s="175"/>
      <c r="H6" s="40"/>
    </row>
    <row r="7" spans="1:8" ht="16.5" x14ac:dyDescent="0.3">
      <c r="C7" s="135"/>
      <c r="D7" s="135"/>
      <c r="E7" s="135"/>
      <c r="F7" s="135"/>
      <c r="G7" s="135"/>
      <c r="H7" s="40"/>
    </row>
    <row r="8" spans="1:8" ht="18" customHeight="1" x14ac:dyDescent="0.3">
      <c r="A8" s="40"/>
      <c r="B8" s="40"/>
      <c r="C8" s="135"/>
      <c r="D8" s="135"/>
      <c r="E8" s="135"/>
      <c r="F8" s="135"/>
      <c r="G8" s="135"/>
      <c r="H8" s="40"/>
    </row>
    <row r="9" spans="1:8" ht="18" customHeight="1" x14ac:dyDescent="0.3">
      <c r="A9" s="40"/>
      <c r="B9" s="40"/>
      <c r="C9" s="135"/>
      <c r="D9" s="135"/>
      <c r="E9" s="135"/>
      <c r="F9" s="135"/>
      <c r="G9" s="135"/>
      <c r="H9" s="40"/>
    </row>
    <row r="10" spans="1:8" ht="16.5" x14ac:dyDescent="0.3">
      <c r="B10" s="133">
        <v>1224</v>
      </c>
      <c r="C10" s="133" t="s">
        <v>415</v>
      </c>
      <c r="D10" s="41"/>
      <c r="E10" s="41"/>
      <c r="F10" s="41"/>
      <c r="G10" s="40"/>
      <c r="H10" s="40"/>
    </row>
    <row r="11" spans="1:8" ht="25.5" x14ac:dyDescent="0.3">
      <c r="B11" s="47" t="s">
        <v>57</v>
      </c>
      <c r="C11" s="47" t="s">
        <v>58</v>
      </c>
      <c r="D11" s="47" t="s">
        <v>9</v>
      </c>
      <c r="E11" s="47" t="s">
        <v>27</v>
      </c>
      <c r="F11" s="47" t="s">
        <v>416</v>
      </c>
      <c r="G11" s="134"/>
      <c r="H11" s="40"/>
    </row>
    <row r="12" spans="1:8" ht="16.5" x14ac:dyDescent="0.3">
      <c r="B12" s="52"/>
      <c r="C12" s="52" t="s">
        <v>170</v>
      </c>
      <c r="D12" s="17"/>
      <c r="E12" s="17"/>
      <c r="F12" s="42"/>
      <c r="H12" s="40"/>
    </row>
    <row r="13" spans="1:8" ht="16.5" x14ac:dyDescent="0.3">
      <c r="B13" s="52"/>
      <c r="C13" s="52"/>
      <c r="D13" s="17"/>
      <c r="E13" s="17"/>
      <c r="F13" s="42"/>
      <c r="H13" s="40"/>
    </row>
    <row r="14" spans="1:8" ht="16.5" x14ac:dyDescent="0.3">
      <c r="B14" s="52"/>
      <c r="C14" s="63"/>
      <c r="D14" s="18"/>
      <c r="E14" s="18"/>
      <c r="F14" s="42"/>
      <c r="H14" s="40"/>
    </row>
    <row r="15" spans="1:8" ht="16.5" x14ac:dyDescent="0.3">
      <c r="B15" s="48"/>
      <c r="C15" s="48"/>
      <c r="D15" s="49"/>
      <c r="E15" s="49"/>
      <c r="F15" s="50"/>
      <c r="H15" s="40"/>
    </row>
    <row r="16" spans="1:8" ht="16.5" x14ac:dyDescent="0.3">
      <c r="C16" s="40"/>
      <c r="D16" s="40"/>
      <c r="E16" s="40"/>
      <c r="F16" s="40"/>
      <c r="H16" s="40"/>
    </row>
    <row r="17" spans="2:8" ht="33" customHeight="1" x14ac:dyDescent="0.25">
      <c r="B17" s="173" t="s">
        <v>50</v>
      </c>
      <c r="C17" s="173"/>
      <c r="D17" s="173"/>
      <c r="E17" s="173"/>
      <c r="F17" s="173"/>
      <c r="H17" s="134"/>
    </row>
  </sheetData>
  <mergeCells count="5">
    <mergeCell ref="C3:G3"/>
    <mergeCell ref="C4:G4"/>
    <mergeCell ref="C5:G5"/>
    <mergeCell ref="C6:G6"/>
    <mergeCell ref="B17:F17"/>
  </mergeCells>
  <pageMargins left="0.70866141732283472" right="0.70866141732283472" top="0.74803149606299213" bottom="0.74803149606299213" header="0.31496062992125984" footer="0.31496062992125984"/>
  <pageSetup scale="74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1"/>
  <sheetViews>
    <sheetView showGridLines="0" topLeftCell="A19" workbookViewId="0">
      <selection activeCell="H47" sqref="H47"/>
    </sheetView>
  </sheetViews>
  <sheetFormatPr baseColWidth="10" defaultRowHeight="15" x14ac:dyDescent="0.25"/>
  <cols>
    <col min="1" max="1" width="4.28515625" style="5" customWidth="1"/>
    <col min="2" max="2" width="11.42578125" style="1"/>
    <col min="3" max="3" width="42.5703125" style="1" bestFit="1" customWidth="1"/>
    <col min="4" max="4" width="15.85546875" style="1" bestFit="1" customWidth="1"/>
    <col min="5" max="5" width="16.85546875" style="1" bestFit="1" customWidth="1"/>
    <col min="6" max="6" width="14.7109375" style="1" bestFit="1" customWidth="1"/>
    <col min="7" max="7" width="12.7109375" style="1" bestFit="1" customWidth="1"/>
    <col min="8" max="8" width="13.28515625" style="1" customWidth="1"/>
    <col min="9" max="16384" width="11.42578125" style="1"/>
  </cols>
  <sheetData>
    <row r="3" spans="1:8" ht="16.5" x14ac:dyDescent="0.3">
      <c r="C3" s="174" t="s">
        <v>47</v>
      </c>
      <c r="D3" s="174"/>
      <c r="E3" s="174"/>
      <c r="F3" s="174"/>
      <c r="G3" s="174"/>
      <c r="H3" s="40"/>
    </row>
    <row r="4" spans="1:8" ht="16.5" x14ac:dyDescent="0.3">
      <c r="C4" s="174" t="s">
        <v>89</v>
      </c>
      <c r="D4" s="174"/>
      <c r="E4" s="174"/>
      <c r="F4" s="174"/>
      <c r="G4" s="174"/>
      <c r="H4" s="40"/>
    </row>
    <row r="5" spans="1:8" ht="16.5" x14ac:dyDescent="0.3">
      <c r="C5" s="174" t="s">
        <v>48</v>
      </c>
      <c r="D5" s="174"/>
      <c r="E5" s="174"/>
      <c r="F5" s="174"/>
      <c r="G5" s="174"/>
      <c r="H5" s="40"/>
    </row>
    <row r="6" spans="1:8" ht="16.5" x14ac:dyDescent="0.3">
      <c r="C6" s="175" t="s">
        <v>49</v>
      </c>
      <c r="D6" s="175"/>
      <c r="E6" s="175"/>
      <c r="F6" s="175"/>
      <c r="G6" s="175"/>
      <c r="H6" s="40"/>
    </row>
    <row r="7" spans="1:8" s="5" customFormat="1" ht="16.5" x14ac:dyDescent="0.3">
      <c r="C7" s="44"/>
      <c r="D7" s="44"/>
      <c r="E7" s="44"/>
      <c r="F7" s="44"/>
      <c r="G7" s="44"/>
      <c r="H7" s="40"/>
    </row>
    <row r="8" spans="1:8" s="5" customFormat="1" ht="18" customHeight="1" x14ac:dyDescent="0.3">
      <c r="A8" s="40"/>
      <c r="B8" s="40"/>
      <c r="C8" s="44" t="s">
        <v>96</v>
      </c>
      <c r="D8" s="44"/>
      <c r="E8" s="44"/>
      <c r="F8" s="44"/>
      <c r="G8" s="44"/>
      <c r="H8" s="40"/>
    </row>
    <row r="9" spans="1:8" s="5" customFormat="1" ht="18" customHeight="1" x14ac:dyDescent="0.3">
      <c r="A9" s="40"/>
      <c r="B9" s="40"/>
      <c r="C9" s="61"/>
      <c r="D9" s="61"/>
      <c r="E9" s="61"/>
      <c r="F9" s="61"/>
      <c r="G9" s="61"/>
      <c r="H9" s="40"/>
    </row>
    <row r="10" spans="1:8" ht="16.5" x14ac:dyDescent="0.3">
      <c r="B10" s="60">
        <v>1230</v>
      </c>
      <c r="C10" s="60" t="s">
        <v>150</v>
      </c>
      <c r="D10" s="41"/>
      <c r="E10" s="41"/>
      <c r="F10" s="41"/>
      <c r="G10" s="41"/>
      <c r="H10" s="40"/>
    </row>
    <row r="11" spans="1:8" ht="16.5" x14ac:dyDescent="0.3">
      <c r="B11" s="47" t="s">
        <v>57</v>
      </c>
      <c r="C11" s="47" t="s">
        <v>57</v>
      </c>
      <c r="D11" s="47" t="s">
        <v>0</v>
      </c>
      <c r="E11" s="47" t="s">
        <v>1</v>
      </c>
      <c r="F11" s="47" t="s">
        <v>2</v>
      </c>
      <c r="G11" s="47" t="s">
        <v>3</v>
      </c>
      <c r="H11" s="40"/>
    </row>
    <row r="12" spans="1:8" ht="16.5" x14ac:dyDescent="0.3">
      <c r="B12" s="85" t="s">
        <v>181</v>
      </c>
      <c r="C12" s="85" t="s">
        <v>4</v>
      </c>
      <c r="D12" s="86">
        <v>670735.93999999994</v>
      </c>
      <c r="E12" s="86">
        <v>1077154.6200000001</v>
      </c>
      <c r="F12" s="149">
        <v>406418.68</v>
      </c>
      <c r="G12" s="72"/>
      <c r="H12" s="40"/>
    </row>
    <row r="13" spans="1:8" s="5" customFormat="1" ht="16.5" x14ac:dyDescent="0.3">
      <c r="B13" s="85" t="s">
        <v>182</v>
      </c>
      <c r="C13" s="85" t="s">
        <v>97</v>
      </c>
      <c r="D13" s="86">
        <v>170000</v>
      </c>
      <c r="E13" s="86">
        <v>170000</v>
      </c>
      <c r="F13" s="149">
        <v>0</v>
      </c>
      <c r="G13" s="72"/>
      <c r="H13" s="40"/>
    </row>
    <row r="14" spans="1:8" s="3" customFormat="1" ht="16.5" x14ac:dyDescent="0.3">
      <c r="A14" s="5"/>
      <c r="B14" s="52"/>
      <c r="C14" s="63" t="s">
        <v>153</v>
      </c>
      <c r="D14" s="18">
        <f>SUM(D12:D13)</f>
        <v>840735.94</v>
      </c>
      <c r="E14" s="18">
        <f>SUM(E12:E13)</f>
        <v>1247154.6200000001</v>
      </c>
      <c r="F14" s="18">
        <f>SUM(F12:F13)</f>
        <v>406418.68</v>
      </c>
      <c r="G14" s="42"/>
      <c r="H14" s="40"/>
    </row>
    <row r="15" spans="1:8" s="5" customFormat="1" ht="16.5" x14ac:dyDescent="0.3">
      <c r="B15" s="48"/>
      <c r="C15" s="48"/>
      <c r="D15" s="49"/>
      <c r="E15" s="49"/>
      <c r="F15" s="50"/>
      <c r="G15" s="50"/>
      <c r="H15" s="40"/>
    </row>
    <row r="16" spans="1:8" s="5" customFormat="1" ht="16.5" x14ac:dyDescent="0.3">
      <c r="B16" s="51">
        <v>1240</v>
      </c>
      <c r="C16" s="51" t="s">
        <v>98</v>
      </c>
      <c r="D16" s="44"/>
      <c r="E16" s="49"/>
      <c r="F16" s="50"/>
      <c r="G16" s="50"/>
      <c r="H16" s="40"/>
    </row>
    <row r="17" spans="2:9" s="5" customFormat="1" ht="16.5" x14ac:dyDescent="0.3">
      <c r="B17" s="73" t="s">
        <v>57</v>
      </c>
      <c r="C17" s="73" t="s">
        <v>57</v>
      </c>
      <c r="D17" s="73" t="s">
        <v>0</v>
      </c>
      <c r="E17" s="73" t="s">
        <v>1</v>
      </c>
      <c r="F17" s="73" t="s">
        <v>2</v>
      </c>
      <c r="G17" s="47" t="s">
        <v>3</v>
      </c>
      <c r="H17" s="40"/>
    </row>
    <row r="18" spans="2:9" ht="16.5" x14ac:dyDescent="0.3">
      <c r="B18" s="85" t="s">
        <v>183</v>
      </c>
      <c r="C18" s="85" t="s">
        <v>5</v>
      </c>
      <c r="D18" s="86">
        <v>955839.37</v>
      </c>
      <c r="E18" s="86">
        <v>955839.37</v>
      </c>
      <c r="F18" s="149">
        <v>0</v>
      </c>
      <c r="G18" s="72"/>
      <c r="H18" s="102"/>
      <c r="I18" s="104"/>
    </row>
    <row r="19" spans="2:9" ht="16.5" x14ac:dyDescent="0.3">
      <c r="B19" s="85" t="s">
        <v>184</v>
      </c>
      <c r="C19" s="85" t="s">
        <v>185</v>
      </c>
      <c r="D19" s="86">
        <v>15174.04</v>
      </c>
      <c r="E19" s="86">
        <v>15174.04</v>
      </c>
      <c r="F19" s="149">
        <v>0</v>
      </c>
      <c r="G19" s="72"/>
      <c r="H19" s="102"/>
      <c r="I19" s="104"/>
    </row>
    <row r="20" spans="2:9" ht="16.5" x14ac:dyDescent="0.3">
      <c r="B20" s="85" t="s">
        <v>186</v>
      </c>
      <c r="C20" s="85" t="s">
        <v>187</v>
      </c>
      <c r="D20" s="86">
        <v>1271599.21</v>
      </c>
      <c r="E20" s="86">
        <v>1289396.4099999999</v>
      </c>
      <c r="F20" s="149">
        <v>17797.2</v>
      </c>
      <c r="G20" s="72"/>
      <c r="H20" s="102"/>
      <c r="I20" s="104"/>
    </row>
    <row r="21" spans="2:9" ht="16.5" x14ac:dyDescent="0.3">
      <c r="B21" s="85" t="s">
        <v>188</v>
      </c>
      <c r="C21" s="85" t="s">
        <v>189</v>
      </c>
      <c r="D21" s="86">
        <v>150371.73000000001</v>
      </c>
      <c r="E21" s="86">
        <v>160381.73000000001</v>
      </c>
      <c r="F21" s="149">
        <v>10010</v>
      </c>
      <c r="G21" s="72"/>
      <c r="H21" s="102"/>
      <c r="I21" s="104"/>
    </row>
    <row r="22" spans="2:9" ht="16.5" x14ac:dyDescent="0.3">
      <c r="B22" s="85" t="s">
        <v>190</v>
      </c>
      <c r="C22" s="85" t="s">
        <v>46</v>
      </c>
      <c r="D22" s="86">
        <v>38171.15</v>
      </c>
      <c r="E22" s="86">
        <v>73561.36</v>
      </c>
      <c r="F22" s="149">
        <v>35390.21</v>
      </c>
      <c r="G22" s="72"/>
      <c r="H22" s="102"/>
      <c r="I22" s="104"/>
    </row>
    <row r="23" spans="2:9" ht="16.5" x14ac:dyDescent="0.3">
      <c r="B23" s="85" t="s">
        <v>191</v>
      </c>
      <c r="C23" s="85" t="s">
        <v>6</v>
      </c>
      <c r="D23" s="86">
        <v>69825.13</v>
      </c>
      <c r="E23" s="86">
        <v>69825.13</v>
      </c>
      <c r="F23" s="149">
        <v>0</v>
      </c>
      <c r="G23" s="72"/>
      <c r="H23" s="102"/>
      <c r="I23" s="104"/>
    </row>
    <row r="24" spans="2:9" ht="16.5" x14ac:dyDescent="0.3">
      <c r="B24" s="85" t="s">
        <v>192</v>
      </c>
      <c r="C24" s="85" t="s">
        <v>193</v>
      </c>
      <c r="D24" s="86">
        <v>13352</v>
      </c>
      <c r="E24" s="86">
        <v>20952</v>
      </c>
      <c r="F24" s="149">
        <v>7600</v>
      </c>
      <c r="G24" s="72"/>
      <c r="H24" s="102"/>
      <c r="I24" s="104"/>
    </row>
    <row r="25" spans="2:9" s="5" customFormat="1" ht="16.5" x14ac:dyDescent="0.3">
      <c r="B25" s="85" t="s">
        <v>194</v>
      </c>
      <c r="C25" s="85" t="s">
        <v>195</v>
      </c>
      <c r="D25" s="86">
        <v>5000</v>
      </c>
      <c r="E25" s="86">
        <v>18101.04</v>
      </c>
      <c r="F25" s="149">
        <v>13101.04</v>
      </c>
      <c r="G25" s="72"/>
      <c r="H25" s="102"/>
      <c r="I25" s="104"/>
    </row>
    <row r="26" spans="2:9" s="5" customFormat="1" ht="16.5" x14ac:dyDescent="0.3">
      <c r="B26" s="85" t="s">
        <v>196</v>
      </c>
      <c r="C26" s="85" t="s">
        <v>156</v>
      </c>
      <c r="D26" s="86">
        <v>147018.92000000001</v>
      </c>
      <c r="E26" s="86">
        <v>147018.92000000001</v>
      </c>
      <c r="F26" s="149">
        <v>0</v>
      </c>
      <c r="G26" s="72"/>
      <c r="H26" s="102"/>
      <c r="I26" s="104"/>
    </row>
    <row r="27" spans="2:9" s="5" customFormat="1" ht="16.5" x14ac:dyDescent="0.3">
      <c r="B27" s="85" t="s">
        <v>197</v>
      </c>
      <c r="C27" s="85" t="s">
        <v>7</v>
      </c>
      <c r="D27" s="86">
        <v>2587496</v>
      </c>
      <c r="E27" s="86">
        <v>2587496</v>
      </c>
      <c r="F27" s="149">
        <v>0</v>
      </c>
      <c r="G27" s="72"/>
      <c r="H27" s="102"/>
      <c r="I27" s="104"/>
    </row>
    <row r="28" spans="2:9" s="5" customFormat="1" ht="16.5" x14ac:dyDescent="0.3">
      <c r="B28" s="85" t="s">
        <v>198</v>
      </c>
      <c r="C28" s="85" t="s">
        <v>199</v>
      </c>
      <c r="D28" s="86">
        <v>5597</v>
      </c>
      <c r="E28" s="86">
        <v>5597</v>
      </c>
      <c r="F28" s="149">
        <v>0</v>
      </c>
      <c r="G28" s="72"/>
      <c r="H28" s="102"/>
      <c r="I28" s="104"/>
    </row>
    <row r="29" spans="2:9" s="5" customFormat="1" ht="16.5" x14ac:dyDescent="0.3">
      <c r="B29" s="85" t="s">
        <v>200</v>
      </c>
      <c r="C29" s="85" t="s">
        <v>201</v>
      </c>
      <c r="D29" s="86">
        <v>24500</v>
      </c>
      <c r="E29" s="86">
        <v>24500</v>
      </c>
      <c r="F29" s="149">
        <v>0</v>
      </c>
      <c r="G29" s="72"/>
      <c r="H29" s="102"/>
      <c r="I29" s="104"/>
    </row>
    <row r="30" spans="2:9" ht="16.5" x14ac:dyDescent="0.3">
      <c r="B30" s="74"/>
      <c r="C30" s="75" t="s">
        <v>153</v>
      </c>
      <c r="D30" s="68">
        <f>SUM(D18:D29)</f>
        <v>5283944.55</v>
      </c>
      <c r="E30" s="68">
        <f>SUM(E18:E29)</f>
        <v>5367843</v>
      </c>
      <c r="F30" s="68">
        <f>SUM(F18:F29)</f>
        <v>83898.450000000012</v>
      </c>
      <c r="G30" s="43"/>
      <c r="H30" s="40"/>
      <c r="I30" s="104"/>
    </row>
    <row r="31" spans="2:9" ht="16.5" x14ac:dyDescent="0.3">
      <c r="H31" s="40"/>
    </row>
    <row r="32" spans="2:9" ht="16.5" x14ac:dyDescent="0.3">
      <c r="C32" s="40"/>
      <c r="D32" s="40"/>
      <c r="E32" s="40"/>
      <c r="F32" s="40"/>
      <c r="G32" s="40"/>
      <c r="H32" s="40"/>
    </row>
    <row r="33" spans="2:9" s="5" customFormat="1" ht="16.5" x14ac:dyDescent="0.3">
      <c r="B33" s="51">
        <v>1263</v>
      </c>
      <c r="C33" s="51" t="s">
        <v>99</v>
      </c>
      <c r="D33" s="40"/>
      <c r="E33" s="40"/>
      <c r="F33" s="40"/>
      <c r="G33" s="40"/>
      <c r="H33" s="40"/>
    </row>
    <row r="34" spans="2:9" s="5" customFormat="1" ht="40.5" x14ac:dyDescent="0.25">
      <c r="B34" s="73" t="s">
        <v>57</v>
      </c>
      <c r="C34" s="73" t="s">
        <v>57</v>
      </c>
      <c r="D34" s="73" t="s">
        <v>0</v>
      </c>
      <c r="E34" s="73" t="s">
        <v>1</v>
      </c>
      <c r="F34" s="73" t="s">
        <v>2</v>
      </c>
      <c r="G34" s="73" t="s">
        <v>3</v>
      </c>
      <c r="H34" s="148" t="s">
        <v>417</v>
      </c>
      <c r="I34" s="73" t="s">
        <v>418</v>
      </c>
    </row>
    <row r="35" spans="2:9" s="5" customFormat="1" x14ac:dyDescent="0.25">
      <c r="B35" s="85" t="s">
        <v>212</v>
      </c>
      <c r="C35" s="85" t="s">
        <v>5</v>
      </c>
      <c r="D35" s="86">
        <v>-60492.72</v>
      </c>
      <c r="E35" s="86">
        <v>-91329.71</v>
      </c>
      <c r="F35" s="149">
        <v>-30836.99</v>
      </c>
      <c r="G35" s="45"/>
      <c r="H35" s="86"/>
      <c r="I35" s="45"/>
    </row>
    <row r="36" spans="2:9" s="5" customFormat="1" x14ac:dyDescent="0.25">
      <c r="B36" s="85" t="s">
        <v>202</v>
      </c>
      <c r="C36" s="85" t="s">
        <v>185</v>
      </c>
      <c r="D36" s="86">
        <v>-10392.870000000001</v>
      </c>
      <c r="E36" s="86">
        <v>-15800.45</v>
      </c>
      <c r="F36" s="149">
        <v>-5407.58</v>
      </c>
      <c r="G36" s="77"/>
      <c r="H36" s="86"/>
      <c r="I36" s="77"/>
    </row>
    <row r="37" spans="2:9" s="5" customFormat="1" x14ac:dyDescent="0.25">
      <c r="B37" s="85" t="s">
        <v>203</v>
      </c>
      <c r="C37" s="85" t="s">
        <v>187</v>
      </c>
      <c r="D37" s="86">
        <v>-437333.89</v>
      </c>
      <c r="E37" s="86">
        <v>-634057.39</v>
      </c>
      <c r="F37" s="149">
        <v>-196723.5</v>
      </c>
      <c r="G37" s="77"/>
      <c r="H37" s="86"/>
      <c r="I37" s="77"/>
    </row>
    <row r="38" spans="2:9" s="5" customFormat="1" x14ac:dyDescent="0.25">
      <c r="B38" s="85" t="s">
        <v>204</v>
      </c>
      <c r="C38" s="85" t="s">
        <v>189</v>
      </c>
      <c r="D38" s="86">
        <v>-71768.899999999994</v>
      </c>
      <c r="E38" s="86">
        <v>-96866.49</v>
      </c>
      <c r="F38" s="149">
        <v>-25097.59</v>
      </c>
      <c r="G38" s="77"/>
      <c r="H38" s="86"/>
      <c r="I38" s="77"/>
    </row>
    <row r="39" spans="2:9" s="5" customFormat="1" x14ac:dyDescent="0.25">
      <c r="B39" s="85" t="s">
        <v>205</v>
      </c>
      <c r="C39" s="85" t="s">
        <v>46</v>
      </c>
      <c r="D39" s="86">
        <v>-7300.11</v>
      </c>
      <c r="E39" s="86">
        <v>-11117.23</v>
      </c>
      <c r="F39" s="149">
        <v>-3817.12</v>
      </c>
      <c r="G39" s="77"/>
      <c r="H39" s="86"/>
      <c r="I39" s="77"/>
    </row>
    <row r="40" spans="2:9" s="5" customFormat="1" x14ac:dyDescent="0.25">
      <c r="B40" s="85" t="s">
        <v>206</v>
      </c>
      <c r="C40" s="85" t="s">
        <v>6</v>
      </c>
      <c r="D40" s="86">
        <v>-18186.310000000001</v>
      </c>
      <c r="E40" s="86">
        <v>-29089.5</v>
      </c>
      <c r="F40" s="149">
        <v>-10903.19</v>
      </c>
      <c r="G40" s="77"/>
      <c r="H40" s="86"/>
      <c r="I40" s="77"/>
    </row>
    <row r="41" spans="2:9" s="5" customFormat="1" x14ac:dyDescent="0.25">
      <c r="B41" s="85" t="s">
        <v>207</v>
      </c>
      <c r="C41" s="85" t="s">
        <v>193</v>
      </c>
      <c r="D41" s="86">
        <v>-11177.56</v>
      </c>
      <c r="E41" s="86">
        <v>-18505.82</v>
      </c>
      <c r="F41" s="149">
        <v>-7328.26</v>
      </c>
      <c r="G41" s="77"/>
      <c r="H41" s="86"/>
      <c r="I41" s="77"/>
    </row>
    <row r="42" spans="2:9" s="5" customFormat="1" x14ac:dyDescent="0.25">
      <c r="B42" s="85" t="s">
        <v>208</v>
      </c>
      <c r="C42" s="85" t="s">
        <v>195</v>
      </c>
      <c r="D42" s="86">
        <v>-17496.23</v>
      </c>
      <c r="E42" s="86">
        <v>-25571.42</v>
      </c>
      <c r="F42" s="149">
        <v>-8075.19</v>
      </c>
      <c r="G42" s="77"/>
      <c r="H42" s="86"/>
      <c r="I42" s="77"/>
    </row>
    <row r="43" spans="2:9" s="5" customFormat="1" x14ac:dyDescent="0.25">
      <c r="B43" s="85" t="s">
        <v>209</v>
      </c>
      <c r="C43" s="85" t="s">
        <v>156</v>
      </c>
      <c r="D43" s="86">
        <v>-19160.91</v>
      </c>
      <c r="E43" s="86">
        <v>-33862.800000000003</v>
      </c>
      <c r="F43" s="149">
        <v>-14701.89</v>
      </c>
      <c r="G43" s="77"/>
      <c r="H43" s="86"/>
      <c r="I43" s="77"/>
    </row>
    <row r="44" spans="2:9" s="5" customFormat="1" x14ac:dyDescent="0.25">
      <c r="B44" s="85" t="s">
        <v>210</v>
      </c>
      <c r="C44" s="85" t="s">
        <v>7</v>
      </c>
      <c r="D44" s="86">
        <v>-984053.59</v>
      </c>
      <c r="E44" s="86">
        <v>-1630927.59</v>
      </c>
      <c r="F44" s="149">
        <v>-646874</v>
      </c>
      <c r="G44" s="77"/>
      <c r="H44" s="86"/>
      <c r="I44" s="77"/>
    </row>
    <row r="45" spans="2:9" s="5" customFormat="1" x14ac:dyDescent="0.25">
      <c r="B45" s="85" t="s">
        <v>211</v>
      </c>
      <c r="C45" s="85" t="s">
        <v>199</v>
      </c>
      <c r="D45" s="86">
        <v>-373.14</v>
      </c>
      <c r="E45" s="86">
        <v>-932.84</v>
      </c>
      <c r="F45" s="149">
        <v>-559.70000000000005</v>
      </c>
      <c r="G45" s="77"/>
      <c r="H45" s="86"/>
      <c r="I45" s="77"/>
    </row>
    <row r="46" spans="2:9" s="5" customFormat="1" x14ac:dyDescent="0.25">
      <c r="B46" s="74"/>
      <c r="C46" s="75" t="s">
        <v>153</v>
      </c>
      <c r="D46" s="118">
        <f>SUM(D35:D45)</f>
        <v>-1637736.23</v>
      </c>
      <c r="E46" s="118">
        <f t="shared" ref="E46:F46" si="0">SUM(E35:E45)</f>
        <v>-2588061.2400000002</v>
      </c>
      <c r="F46" s="118">
        <f t="shared" si="0"/>
        <v>-950325.01</v>
      </c>
      <c r="G46" s="76"/>
      <c r="H46" s="118"/>
      <c r="I46" s="76"/>
    </row>
    <row r="47" spans="2:9" s="5" customFormat="1" ht="16.5" x14ac:dyDescent="0.3">
      <c r="C47" s="40"/>
      <c r="D47" s="40"/>
      <c r="E47" s="40"/>
      <c r="F47" s="40"/>
      <c r="G47" s="40"/>
      <c r="H47" s="40"/>
    </row>
    <row r="48" spans="2:9" s="5" customFormat="1" ht="16.5" x14ac:dyDescent="0.3">
      <c r="C48" s="40"/>
      <c r="D48" s="40"/>
      <c r="E48" s="40"/>
      <c r="F48" s="40"/>
      <c r="G48" s="40"/>
      <c r="H48" s="40"/>
    </row>
    <row r="49" spans="2:8" s="5" customFormat="1" ht="16.5" x14ac:dyDescent="0.3">
      <c r="C49" s="16" t="s">
        <v>90</v>
      </c>
      <c r="D49" s="18">
        <f>D14+D30+D46</f>
        <v>4486944.26</v>
      </c>
      <c r="E49" s="18">
        <f>E14+E30+E46</f>
        <v>4026936.38</v>
      </c>
      <c r="F49" s="18">
        <f>F14+F30+F46</f>
        <v>-460007.88</v>
      </c>
      <c r="G49" s="18"/>
      <c r="H49" s="40"/>
    </row>
    <row r="50" spans="2:8" ht="16.5" x14ac:dyDescent="0.3">
      <c r="C50" s="40"/>
      <c r="D50" s="40"/>
      <c r="E50" s="40"/>
      <c r="F50" s="40"/>
      <c r="G50" s="40"/>
      <c r="H50" s="40"/>
    </row>
    <row r="51" spans="2:8" ht="15.75" customHeight="1" x14ac:dyDescent="0.25">
      <c r="B51" s="165" t="s">
        <v>50</v>
      </c>
      <c r="C51" s="165"/>
      <c r="D51" s="165"/>
      <c r="E51" s="165"/>
      <c r="F51" s="165"/>
      <c r="G51" s="165"/>
      <c r="H51" s="165"/>
    </row>
  </sheetData>
  <mergeCells count="5">
    <mergeCell ref="C3:G3"/>
    <mergeCell ref="C4:G4"/>
    <mergeCell ref="C5:G5"/>
    <mergeCell ref="C6:G6"/>
    <mergeCell ref="B51:H51"/>
  </mergeCells>
  <pageMargins left="0.74803149606299213" right="0.74803149606299213" top="0.98425196850393704" bottom="0.98425196850393704" header="0.51181102362204722" footer="0.51181102362204722"/>
  <pageSetup scale="6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5"/>
  <sheetViews>
    <sheetView showGridLines="0" workbookViewId="0">
      <selection activeCell="F21" sqref="F21"/>
    </sheetView>
  </sheetViews>
  <sheetFormatPr baseColWidth="10" defaultRowHeight="15" x14ac:dyDescent="0.25"/>
  <cols>
    <col min="1" max="1" width="11.42578125" style="5"/>
    <col min="2" max="2" width="14" style="5" customWidth="1"/>
    <col min="3" max="3" width="42.5703125" style="5" bestFit="1" customWidth="1"/>
    <col min="4" max="4" width="15.85546875" style="5" bestFit="1" customWidth="1"/>
    <col min="5" max="5" width="16.85546875" style="5" bestFit="1" customWidth="1"/>
    <col min="6" max="6" width="14.7109375" style="5" bestFit="1" customWidth="1"/>
    <col min="7" max="16384" width="11.42578125" style="5"/>
  </cols>
  <sheetData>
    <row r="2" spans="2:8" ht="16.5" x14ac:dyDescent="0.3">
      <c r="B2" s="40"/>
      <c r="C2" s="40"/>
      <c r="D2" s="40"/>
      <c r="E2" s="40"/>
      <c r="F2" s="40"/>
      <c r="G2" s="40"/>
      <c r="H2" s="40"/>
    </row>
    <row r="3" spans="2:8" ht="16.5" x14ac:dyDescent="0.3">
      <c r="B3" s="40"/>
      <c r="C3" s="174" t="s">
        <v>47</v>
      </c>
      <c r="D3" s="174"/>
      <c r="E3" s="174"/>
      <c r="F3" s="174"/>
      <c r="G3" s="40"/>
      <c r="H3" s="40"/>
    </row>
    <row r="4" spans="2:8" ht="16.5" x14ac:dyDescent="0.3">
      <c r="B4" s="40"/>
      <c r="C4" s="174" t="s">
        <v>89</v>
      </c>
      <c r="D4" s="174"/>
      <c r="E4" s="174"/>
      <c r="F4" s="174"/>
      <c r="G4" s="40"/>
      <c r="H4" s="40"/>
    </row>
    <row r="5" spans="2:8" ht="16.5" x14ac:dyDescent="0.3">
      <c r="B5" s="40"/>
      <c r="C5" s="174" t="s">
        <v>48</v>
      </c>
      <c r="D5" s="174"/>
      <c r="E5" s="174"/>
      <c r="F5" s="174"/>
      <c r="G5" s="40"/>
      <c r="H5" s="40"/>
    </row>
    <row r="6" spans="2:8" ht="16.5" x14ac:dyDescent="0.3">
      <c r="B6" s="40"/>
      <c r="C6" s="174" t="s">
        <v>84</v>
      </c>
      <c r="D6" s="174"/>
      <c r="E6" s="174"/>
      <c r="F6" s="174"/>
      <c r="G6" s="40"/>
      <c r="H6" s="40"/>
    </row>
    <row r="7" spans="2:8" ht="16.5" x14ac:dyDescent="0.3">
      <c r="B7" s="40"/>
      <c r="C7" s="44"/>
      <c r="D7" s="44"/>
      <c r="E7" s="44"/>
      <c r="F7" s="44"/>
      <c r="G7" s="40"/>
      <c r="H7" s="40"/>
    </row>
    <row r="8" spans="2:8" ht="16.5" x14ac:dyDescent="0.3">
      <c r="B8" s="40"/>
      <c r="C8" s="44"/>
      <c r="D8" s="44"/>
      <c r="E8" s="44"/>
      <c r="F8" s="44"/>
      <c r="G8" s="40"/>
      <c r="H8" s="40"/>
    </row>
    <row r="9" spans="2:8" ht="16.5" x14ac:dyDescent="0.3">
      <c r="B9" s="40"/>
      <c r="C9" s="44"/>
      <c r="D9" s="44"/>
      <c r="E9" s="44"/>
      <c r="F9" s="44"/>
      <c r="G9" s="40"/>
      <c r="H9" s="40"/>
    </row>
    <row r="10" spans="2:8" ht="16.5" x14ac:dyDescent="0.3">
      <c r="B10" s="40"/>
      <c r="C10" s="53" t="s">
        <v>100</v>
      </c>
      <c r="D10" s="41"/>
      <c r="E10" s="41"/>
      <c r="F10" s="41"/>
      <c r="G10" s="40"/>
      <c r="H10" s="40"/>
    </row>
    <row r="11" spans="2:8" ht="16.5" x14ac:dyDescent="0.3">
      <c r="B11" s="47" t="s">
        <v>57</v>
      </c>
      <c r="C11" s="47" t="s">
        <v>101</v>
      </c>
      <c r="D11" s="47" t="s">
        <v>0</v>
      </c>
      <c r="E11" s="47" t="s">
        <v>1</v>
      </c>
      <c r="F11" s="47" t="s">
        <v>2</v>
      </c>
      <c r="G11" s="40"/>
      <c r="H11" s="40"/>
    </row>
    <row r="12" spans="2:8" ht="16.5" x14ac:dyDescent="0.3">
      <c r="B12" s="55">
        <v>125415971</v>
      </c>
      <c r="C12" s="46" t="s">
        <v>83</v>
      </c>
      <c r="D12" s="17">
        <v>29771</v>
      </c>
      <c r="E12" s="17">
        <v>29771</v>
      </c>
      <c r="F12" s="17"/>
      <c r="G12" s="40"/>
      <c r="H12" s="40"/>
    </row>
    <row r="13" spans="2:8" ht="16.5" x14ac:dyDescent="0.3">
      <c r="G13" s="40"/>
      <c r="H13" s="40"/>
    </row>
    <row r="14" spans="2:8" ht="16.5" x14ac:dyDescent="0.3">
      <c r="B14" s="40"/>
      <c r="C14" s="51" t="s">
        <v>102</v>
      </c>
      <c r="D14" s="51"/>
      <c r="E14" s="51"/>
      <c r="F14" s="40"/>
      <c r="G14" s="40"/>
      <c r="H14" s="40"/>
    </row>
    <row r="15" spans="2:8" ht="16.5" x14ac:dyDescent="0.3">
      <c r="B15" s="40"/>
      <c r="C15" s="40"/>
      <c r="D15" s="40"/>
      <c r="E15" s="40"/>
      <c r="F15" s="40"/>
      <c r="G15" s="40"/>
      <c r="H15" s="40"/>
    </row>
    <row r="16" spans="2:8" ht="16.5" x14ac:dyDescent="0.3">
      <c r="B16" s="47" t="s">
        <v>57</v>
      </c>
      <c r="C16" s="47" t="s">
        <v>101</v>
      </c>
      <c r="D16" s="47" t="s">
        <v>0</v>
      </c>
      <c r="E16" s="47" t="s">
        <v>1</v>
      </c>
      <c r="F16" s="47" t="s">
        <v>2</v>
      </c>
      <c r="G16" s="40"/>
      <c r="H16" s="40"/>
    </row>
    <row r="17" spans="1:9" ht="16.5" x14ac:dyDescent="0.3">
      <c r="B17" s="55">
        <v>126505911</v>
      </c>
      <c r="C17" s="46" t="s">
        <v>157</v>
      </c>
      <c r="D17" s="17">
        <v>-257.5</v>
      </c>
      <c r="E17" s="17">
        <v>-463.5</v>
      </c>
      <c r="F17" s="17">
        <v>-206</v>
      </c>
      <c r="G17" s="40"/>
      <c r="H17" s="40"/>
    </row>
    <row r="18" spans="1:9" ht="16.5" x14ac:dyDescent="0.3">
      <c r="B18" s="55">
        <v>126505971</v>
      </c>
      <c r="C18" s="46" t="s">
        <v>91</v>
      </c>
      <c r="D18" s="17">
        <v>-11201.26</v>
      </c>
      <c r="E18" s="17">
        <v>-16142.06</v>
      </c>
      <c r="F18" s="17">
        <v>-4940.8</v>
      </c>
      <c r="G18" s="40"/>
      <c r="H18" s="40"/>
    </row>
    <row r="19" spans="1:9" ht="16.5" x14ac:dyDescent="0.3">
      <c r="B19" s="78"/>
      <c r="C19" s="46"/>
      <c r="D19" s="17"/>
      <c r="E19" s="17"/>
      <c r="F19" s="17"/>
      <c r="G19" s="40"/>
      <c r="H19" s="40"/>
    </row>
    <row r="20" spans="1:9" ht="16.5" x14ac:dyDescent="0.3">
      <c r="B20" s="40"/>
      <c r="C20" s="40"/>
      <c r="D20" s="40"/>
      <c r="E20" s="40"/>
      <c r="F20" s="40"/>
      <c r="G20" s="40"/>
      <c r="H20" s="40"/>
    </row>
    <row r="21" spans="1:9" ht="16.5" x14ac:dyDescent="0.3">
      <c r="B21" s="40"/>
      <c r="C21" s="16" t="s">
        <v>90</v>
      </c>
      <c r="D21" s="18">
        <f>D12+D17+D18</f>
        <v>18312.239999999998</v>
      </c>
      <c r="E21" s="18">
        <f>E12+E17+E18</f>
        <v>13165.44</v>
      </c>
      <c r="F21" s="18">
        <f>F12+F17+F18</f>
        <v>-5146.8</v>
      </c>
      <c r="G21" s="40"/>
      <c r="H21" s="40"/>
    </row>
    <row r="22" spans="1:9" ht="16.5" x14ac:dyDescent="0.3">
      <c r="B22" s="40"/>
      <c r="C22" s="40"/>
      <c r="D22" s="40"/>
      <c r="E22" s="40"/>
      <c r="F22" s="40"/>
      <c r="G22" s="40"/>
      <c r="H22" s="40"/>
    </row>
    <row r="23" spans="1:9" ht="16.5" x14ac:dyDescent="0.3">
      <c r="B23" s="40"/>
      <c r="C23" s="40"/>
      <c r="D23" s="40"/>
      <c r="E23" s="40"/>
      <c r="F23" s="40"/>
      <c r="G23" s="40"/>
      <c r="H23" s="40"/>
    </row>
    <row r="24" spans="1:9" ht="30.75" customHeight="1" x14ac:dyDescent="0.25">
      <c r="A24" s="165" t="s">
        <v>50</v>
      </c>
      <c r="B24" s="165"/>
      <c r="C24" s="165"/>
      <c r="D24" s="165"/>
      <c r="E24" s="165"/>
      <c r="F24" s="165"/>
      <c r="G24" s="165"/>
      <c r="H24" s="165"/>
      <c r="I24" s="62"/>
    </row>
    <row r="25" spans="1:9" ht="16.5" x14ac:dyDescent="0.3">
      <c r="B25" s="40"/>
      <c r="C25" s="40"/>
      <c r="D25" s="40"/>
      <c r="E25" s="40"/>
      <c r="F25" s="40"/>
      <c r="G25" s="40"/>
      <c r="H25" s="40"/>
    </row>
  </sheetData>
  <mergeCells count="5">
    <mergeCell ref="C3:F3"/>
    <mergeCell ref="C4:F4"/>
    <mergeCell ref="C5:F5"/>
    <mergeCell ref="C6:F6"/>
    <mergeCell ref="A24:H24"/>
  </mergeCells>
  <pageMargins left="0.74803149606299213" right="0.74803149606299213" top="0.98425196850393704" bottom="0.98425196850393704" header="0.51181102362204722" footer="0.51181102362204722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NOTAS</vt:lpstr>
      <vt:lpstr>ESF-01</vt:lpstr>
      <vt:lpstr>ESF-02</vt:lpstr>
      <vt:lpstr>ESF-03.</vt:lpstr>
      <vt:lpstr>ESF-05</vt:lpstr>
      <vt:lpstr>ESF-06</vt:lpstr>
      <vt:lpstr>ESF-07</vt:lpstr>
      <vt:lpstr>ESF-08</vt:lpstr>
      <vt:lpstr>ESF-09</vt:lpstr>
      <vt:lpstr>ESF-10</vt:lpstr>
      <vt:lpstr>ESF-12.</vt:lpstr>
      <vt:lpstr>EA-01</vt:lpstr>
      <vt:lpstr>ERA-01</vt:lpstr>
      <vt:lpstr>EA-03.</vt:lpstr>
      <vt:lpstr>VHP-01.</vt:lpstr>
      <vt:lpstr>VHP-02.</vt:lpstr>
      <vt:lpstr>EFE-01</vt:lpstr>
      <vt:lpstr>EFE-02</vt:lpstr>
      <vt:lpstr>CONCILIACION_IG</vt:lpstr>
      <vt:lpstr>CONCILIACION_EG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diif</dc:creator>
  <cp:lastModifiedBy>CHIODIF</cp:lastModifiedBy>
  <cp:lastPrinted>2018-02-19T20:04:58Z</cp:lastPrinted>
  <dcterms:created xsi:type="dcterms:W3CDTF">2013-11-28T01:12:47Z</dcterms:created>
  <dcterms:modified xsi:type="dcterms:W3CDTF">2018-02-21T21:31:08Z</dcterms:modified>
</cp:coreProperties>
</file>