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05" windowWidth="15240" windowHeight="7995" tabRatio="907" firstSheet="15" activeTab="16"/>
  </bookViews>
  <sheets>
    <sheet name="Hoja1" sheetId="24" state="hidden" r:id="rId1"/>
    <sheet name="Notas a los Edos Financieros" sheetId="1" r:id="rId2"/>
    <sheet name="ESF-01" sheetId="2" r:id="rId3"/>
    <sheet name="ESF-02 " sheetId="3" r:id="rId4"/>
    <sheet name="ESF-03" sheetId="4" r:id="rId5"/>
    <sheet name="ESF-04" sheetId="28" r:id="rId6"/>
    <sheet name="ESF-05" sheetId="5" r:id="rId7"/>
    <sheet name="ESF-06 " sheetId="6" r:id="rId8"/>
    <sheet name="ESF-07" sheetId="7" r:id="rId9"/>
    <sheet name="ESF-08" sheetId="8" r:id="rId10"/>
    <sheet name="ESF-09" sheetId="9" r:id="rId11"/>
    <sheet name="ESF-10" sheetId="10" r:id="rId12"/>
    <sheet name="ESF-11" sheetId="11" r:id="rId13"/>
    <sheet name="ESF-12 " sheetId="12" r:id="rId14"/>
    <sheet name="ESF-13" sheetId="13" r:id="rId15"/>
    <sheet name="ESF-14" sheetId="14" r:id="rId16"/>
    <sheet name="ESF-15" sheetId="15" r:id="rId17"/>
    <sheet name="EA-01" sheetId="16" r:id="rId18"/>
    <sheet name="EA-02" sheetId="17" r:id="rId19"/>
    <sheet name="EA-03 " sheetId="18" r:id="rId20"/>
    <sheet name="VHP-01" sheetId="19" r:id="rId21"/>
    <sheet name="VHP-02" sheetId="20" r:id="rId22"/>
    <sheet name="EFE-01  " sheetId="21" r:id="rId23"/>
    <sheet name="EFE-02" sheetId="22" r:id="rId24"/>
    <sheet name="EFE-03" sheetId="27" r:id="rId25"/>
    <sheet name="Conciliacion_Ig" sheetId="26" r:id="rId26"/>
    <sheet name="Conciliacion_Eg" sheetId="25" r:id="rId27"/>
    <sheet name="Memoria" sheetId="23" r:id="rId28"/>
  </sheets>
  <definedNames>
    <definedName name="_xlnm._FilterDatabase" localSheetId="4" hidden="1">'ESF-03'!$A$7:$K$143</definedName>
    <definedName name="_xlnm._FilterDatabase" localSheetId="9" hidden="1">'ESF-08'!$A$7:$H$100</definedName>
    <definedName name="_xlnm.Print_Area" localSheetId="17">'EA-01'!$A$1:$D$97</definedName>
    <definedName name="_xlnm.Print_Area" localSheetId="18">'EA-02'!$A$1:$E$16</definedName>
    <definedName name="_xlnm.Print_Area" localSheetId="19">'EA-03 '!$A$1:$E$153</definedName>
    <definedName name="_xlnm.Print_Area" localSheetId="22">'EFE-01  '!$A$1:$E$89</definedName>
    <definedName name="_xlnm.Print_Area" localSheetId="23">'EFE-02'!$A$1:$D$22</definedName>
    <definedName name="_xlnm.Print_Area" localSheetId="24">'EFE-03'!$A$1:$C$43</definedName>
    <definedName name="_xlnm.Print_Area" localSheetId="2">'ESF-01'!$A$1:$E$79</definedName>
    <definedName name="_xlnm.Print_Area" localSheetId="3">'ESF-02 '!$A$1:$G$27</definedName>
    <definedName name="_xlnm.Print_Area" localSheetId="4">'ESF-03'!$A$1:$I$150</definedName>
    <definedName name="_xlnm.Print_Area" localSheetId="5">'ESF-04'!$A$1:$H$8</definedName>
    <definedName name="_xlnm.Print_Area" localSheetId="7">'ESF-06 '!$A$1:$G$18</definedName>
    <definedName name="_xlnm.Print_Area" localSheetId="8">'ESF-07'!$A$1:$E$18</definedName>
    <definedName name="_xlnm.Print_Area" localSheetId="9">'ESF-08'!$A$1:$F$57</definedName>
    <definedName name="_xlnm.Print_Area" localSheetId="10">'ESF-09'!$A$1:$F$36</definedName>
    <definedName name="_xlnm.Print_Area" localSheetId="11">'ESF-10'!$A$1:$H$8</definedName>
    <definedName name="_xlnm.Print_Area" localSheetId="12">'ESF-11'!$A$1:$D$13</definedName>
    <definedName name="_xlnm.Print_Area" localSheetId="13">'ESF-12 '!$A$1:$H$93</definedName>
    <definedName name="_xlnm.Print_Area" localSheetId="14">'ESF-13'!$A$1:$E$12</definedName>
    <definedName name="_xlnm.Print_Area" localSheetId="15">'ESF-14'!$A$1:$E$20</definedName>
    <definedName name="_xlnm.Print_Area" localSheetId="16">'ESF-15'!$A$1:$AA$20</definedName>
    <definedName name="_xlnm.Print_Area" localSheetId="27">Memoria!$A$1:$E$74</definedName>
    <definedName name="_xlnm.Print_Area" localSheetId="1">'Notas a los Edos Financieros'!$A$1:$B$40</definedName>
    <definedName name="_xlnm.Print_Area" localSheetId="20">'VHP-01'!$A$1:$G$16</definedName>
    <definedName name="_xlnm.Print_Area" localSheetId="21">'VHP-02'!$A$1:$F$53</definedName>
    <definedName name="_xlnm.Print_Titles" localSheetId="17">'EA-01'!$1:$7</definedName>
    <definedName name="_xlnm.Print_Titles" localSheetId="19">'EA-03 '!$1:$7</definedName>
    <definedName name="_xlnm.Print_Titles" localSheetId="22">'EFE-01  '!$1:$7</definedName>
    <definedName name="_xlnm.Print_Titles" localSheetId="1">'Notas a los Edos Financieros'!$1:$7</definedName>
  </definedNames>
  <calcPr calcId="152511"/>
</workbook>
</file>

<file path=xl/calcChain.xml><?xml version="1.0" encoding="utf-8"?>
<calcChain xmlns="http://schemas.openxmlformats.org/spreadsheetml/2006/main">
  <c r="C44" i="22" l="1"/>
  <c r="C26" i="22"/>
  <c r="D87" i="21"/>
  <c r="E87" i="21"/>
  <c r="C87" i="21"/>
  <c r="C51" i="20"/>
  <c r="D51" i="20"/>
  <c r="E51" i="20"/>
  <c r="C151" i="18"/>
  <c r="D91" i="12"/>
  <c r="E91" i="12"/>
  <c r="F91" i="12"/>
  <c r="G91" i="12"/>
  <c r="C91" i="12"/>
  <c r="D11" i="12"/>
  <c r="E11" i="12"/>
  <c r="F11" i="12"/>
  <c r="G11" i="12"/>
  <c r="C11" i="12"/>
  <c r="D15" i="12"/>
  <c r="E15" i="12"/>
  <c r="F15" i="12"/>
  <c r="G15" i="12"/>
  <c r="C15" i="12"/>
  <c r="D27" i="12"/>
  <c r="E27" i="12"/>
  <c r="F27" i="12"/>
  <c r="G27" i="12"/>
  <c r="C27" i="12"/>
  <c r="D25" i="12"/>
  <c r="E25" i="12"/>
  <c r="F25" i="12"/>
  <c r="G25" i="12"/>
  <c r="C25" i="12"/>
  <c r="C29" i="12"/>
  <c r="C39" i="4"/>
  <c r="C73" i="4"/>
  <c r="G23" i="4"/>
  <c r="F23" i="4"/>
  <c r="E23" i="4"/>
  <c r="D23" i="4"/>
  <c r="C23" i="4"/>
  <c r="C20" i="22" l="1"/>
  <c r="C107" i="4"/>
  <c r="D80" i="4"/>
  <c r="E80" i="4"/>
  <c r="F80" i="4"/>
  <c r="G80" i="4"/>
  <c r="C80" i="4"/>
  <c r="C20" i="4"/>
  <c r="C49" i="22" l="1"/>
  <c r="G90" i="12" l="1"/>
  <c r="F90" i="12"/>
  <c r="E90" i="12"/>
  <c r="D90" i="12"/>
  <c r="C90" i="12"/>
  <c r="G84" i="12"/>
  <c r="F84" i="12"/>
  <c r="E84" i="12"/>
  <c r="D84" i="12"/>
  <c r="C84" i="12"/>
  <c r="G29" i="12"/>
  <c r="F29" i="12"/>
  <c r="E29" i="12"/>
  <c r="G107" i="4"/>
  <c r="F107" i="4"/>
  <c r="E107" i="4"/>
  <c r="D107" i="4"/>
  <c r="G83" i="4"/>
  <c r="F83" i="4"/>
  <c r="E83" i="4"/>
  <c r="D83" i="4"/>
  <c r="C83" i="4"/>
  <c r="C108" i="4" s="1"/>
  <c r="G27" i="4"/>
  <c r="F27" i="4"/>
  <c r="E27" i="4"/>
  <c r="D27" i="4"/>
  <c r="C27" i="4"/>
  <c r="G20" i="4"/>
  <c r="F20" i="4"/>
  <c r="E20" i="4"/>
  <c r="D20" i="4"/>
  <c r="G15" i="4"/>
  <c r="F15" i="4"/>
  <c r="F28" i="4" s="1"/>
  <c r="E15" i="4"/>
  <c r="E28" i="4" s="1"/>
  <c r="D15" i="4"/>
  <c r="C15" i="4"/>
  <c r="C28" i="4" s="1"/>
  <c r="D28" i="4" l="1"/>
  <c r="D29" i="12"/>
  <c r="G28" i="4"/>
  <c r="D108" i="4"/>
  <c r="G108" i="4"/>
  <c r="E108" i="4"/>
  <c r="F108" i="4"/>
  <c r="G14" i="3"/>
  <c r="F14" i="3"/>
  <c r="E14" i="3"/>
  <c r="D14" i="3"/>
  <c r="G73" i="4"/>
  <c r="F73" i="4"/>
  <c r="E73" i="4"/>
  <c r="D73" i="4"/>
  <c r="G49" i="4"/>
  <c r="F49" i="4"/>
  <c r="E49" i="4"/>
  <c r="D49" i="4"/>
  <c r="C49" i="4"/>
  <c r="C116" i="16"/>
  <c r="C26" i="14"/>
  <c r="C10" i="14"/>
  <c r="C18" i="13"/>
  <c r="G111" i="12"/>
  <c r="F111" i="12"/>
  <c r="E111" i="12"/>
  <c r="D111" i="12"/>
  <c r="C111" i="12"/>
  <c r="C20" i="11"/>
  <c r="E34" i="9"/>
  <c r="D34" i="9"/>
  <c r="C34" i="9"/>
  <c r="E22" i="9"/>
  <c r="D22" i="9"/>
  <c r="C22" i="9"/>
  <c r="E100" i="8"/>
  <c r="D100" i="8"/>
  <c r="E90" i="8"/>
  <c r="D90" i="8"/>
  <c r="E65" i="8"/>
  <c r="D65" i="8"/>
  <c r="E55" i="8"/>
  <c r="D55" i="8"/>
  <c r="F25" i="3"/>
  <c r="D25" i="3"/>
  <c r="C21" i="2"/>
  <c r="C100" i="8"/>
  <c r="C90" i="8"/>
  <c r="C65" i="8"/>
  <c r="G148" i="4"/>
  <c r="F148" i="4"/>
  <c r="E148" i="4"/>
  <c r="D148" i="4"/>
  <c r="C148" i="4"/>
  <c r="G138" i="4"/>
  <c r="F138" i="4"/>
  <c r="E138" i="4"/>
  <c r="D138" i="4"/>
  <c r="C138" i="4"/>
  <c r="G128" i="4"/>
  <c r="F128" i="4"/>
  <c r="E128" i="4"/>
  <c r="D128" i="4"/>
  <c r="C128" i="4"/>
  <c r="G118" i="4"/>
  <c r="F118" i="4"/>
  <c r="E118" i="4"/>
  <c r="D118" i="4"/>
  <c r="C118" i="4"/>
  <c r="C16" i="7"/>
  <c r="C10" i="13"/>
  <c r="C27" i="25"/>
  <c r="C9" i="25"/>
  <c r="C35" i="25" s="1"/>
  <c r="C15" i="26"/>
  <c r="C20" i="26" s="1"/>
  <c r="C9" i="26"/>
  <c r="C18" i="14"/>
  <c r="C95" i="16"/>
  <c r="I18" i="15"/>
  <c r="C13" i="9"/>
  <c r="D13" i="9"/>
  <c r="E13" i="9"/>
  <c r="C16" i="6"/>
  <c r="O18" i="15"/>
  <c r="N18" i="15"/>
  <c r="M18" i="15"/>
  <c r="L18" i="15"/>
  <c r="K18" i="15"/>
  <c r="H18" i="15"/>
  <c r="G18" i="15"/>
  <c r="F18" i="15"/>
  <c r="E14" i="19"/>
  <c r="D14" i="19"/>
  <c r="C14" i="19"/>
  <c r="C14" i="17"/>
  <c r="C11" i="11"/>
  <c r="C55" i="8"/>
  <c r="E45" i="8"/>
  <c r="D45" i="8"/>
  <c r="C45" i="8"/>
  <c r="E19" i="8"/>
  <c r="D19" i="8"/>
  <c r="C19" i="8"/>
  <c r="B28" i="5"/>
  <c r="C26" i="5"/>
  <c r="C16" i="5"/>
  <c r="G39" i="4"/>
  <c r="F39" i="4"/>
  <c r="E39" i="4"/>
  <c r="D39" i="4"/>
  <c r="G25" i="3"/>
  <c r="E25" i="3"/>
  <c r="C25" i="3"/>
  <c r="C14" i="3"/>
  <c r="C78" i="2"/>
  <c r="C65" i="2"/>
  <c r="C52" i="2"/>
</calcChain>
</file>

<file path=xl/sharedStrings.xml><?xml version="1.0" encoding="utf-8"?>
<sst xmlns="http://schemas.openxmlformats.org/spreadsheetml/2006/main" count="2009" uniqueCount="1484">
  <si>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</si>
  <si>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</si>
  <si>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</si>
  <si>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</si>
  <si>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</si>
  <si>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</si>
  <si>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</si>
  <si>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</si>
  <si>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</si>
  <si>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</si>
  <si>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</si>
  <si>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</si>
  <si>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</si>
  <si>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</si>
  <si>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</si>
  <si>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</si>
  <si>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</si>
  <si>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</si>
  <si>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</si>
  <si>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</si>
  <si>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</si>
  <si>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</si>
  <si>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</si>
  <si>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</si>
  <si>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</si>
  <si>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</si>
  <si>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</si>
  <si>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</si>
  <si>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</si>
  <si>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</si>
  <si>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</si>
  <si>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</si>
  <si>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</si>
  <si>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</si>
  <si>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</si>
  <si>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</si>
  <si>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</si>
  <si>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</si>
  <si>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</si>
  <si>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</si>
  <si>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</si>
  <si>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</si>
  <si>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</si>
  <si>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</si>
  <si>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</si>
  <si>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NOTA:   ESF-01</t>
  </si>
  <si>
    <t>CUENTA</t>
  </si>
  <si>
    <t>NOMBRE DE LA CUENTA</t>
  </si>
  <si>
    <t>MONTO</t>
  </si>
  <si>
    <t>TIPO</t>
  </si>
  <si>
    <t>MONTO PARCIAL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</si>
  <si>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</si>
  <si>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</si>
  <si>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</si>
  <si>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</si>
  <si>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</si>
  <si>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</si>
  <si>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</si>
  <si>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</si>
  <si>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</si>
  <si>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</si>
  <si>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</si>
  <si>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</si>
  <si>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</si>
  <si>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1150    ALMACENES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</si>
  <si>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</si>
  <si>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</si>
  <si>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</si>
  <si>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</si>
  <si>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</si>
  <si>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</si>
  <si>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</si>
  <si>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</si>
  <si>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</si>
  <si>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</si>
  <si>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</si>
  <si>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</si>
  <si>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</si>
  <si>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</si>
  <si>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1240    BIENES MUEBLES</t>
  </si>
  <si>
    <t>NOTA:        ESF-09</t>
  </si>
  <si>
    <t>NOTA:       ESF-09</t>
  </si>
  <si>
    <t>NOTA:        ESF-10</t>
  </si>
  <si>
    <t>1280        ESTIMACIONES Y DETERIOROS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</si>
  <si>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</si>
  <si>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ESF-11</t>
  </si>
  <si>
    <t xml:space="preserve">NOTA:         ESF-12 </t>
  </si>
  <si>
    <t>NOTA:         ESF-13</t>
  </si>
  <si>
    <t>NATURALEZA</t>
  </si>
  <si>
    <t>NOTA:     ESF-14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</si>
  <si>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</si>
  <si>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</si>
  <si>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</si>
  <si>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</si>
  <si>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</si>
  <si>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</si>
  <si>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</si>
  <si>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</si>
  <si>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</si>
  <si>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</si>
  <si>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</si>
  <si>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</si>
  <si>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</si>
  <si>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</si>
  <si>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</si>
  <si>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</si>
  <si>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</si>
  <si>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</si>
  <si>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</si>
  <si>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</si>
  <si>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</si>
  <si>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</si>
  <si>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NOTA:   ERA-01</t>
  </si>
  <si>
    <t>%  GASTO</t>
  </si>
  <si>
    <t>EXPLICACIÓN</t>
  </si>
  <si>
    <t>NOTA:    VHP-01</t>
  </si>
  <si>
    <t>MODIFICACION</t>
  </si>
  <si>
    <t>NOTA:        VHP-02</t>
  </si>
  <si>
    <t>NOTA:         EFE-01</t>
  </si>
  <si>
    <t>NOTA:     EFE-02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</si>
  <si>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</si>
  <si>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</si>
  <si>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</si>
  <si>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</si>
  <si>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</si>
  <si>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NOTAS DE MEMORIA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</si>
  <si>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</si>
  <si>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</si>
  <si>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</si>
  <si>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</si>
  <si>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</si>
  <si>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</si>
  <si>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</si>
  <si>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</si>
  <si>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</si>
  <si>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</si>
  <si>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</si>
  <si>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4300    OTROS INGRESOS Y BENEFICIOS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</si>
  <si>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</si>
  <si>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</si>
  <si>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</si>
  <si>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</si>
  <si>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</si>
  <si>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</si>
  <si>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1290    OTROS ACTIVOS NO CIRCULANTES</t>
  </si>
  <si>
    <t>2159    OTROS PASIVOS DIFERIDOS A CORTO PLAZO</t>
  </si>
  <si>
    <t>2199    OTROS PASIVOS CIRCULANTES</t>
  </si>
  <si>
    <t>1121    INVERSIONES FINANCIERAS DE CORTO PLAZO</t>
  </si>
  <si>
    <t>1211    INVERSIONES A LARGO PLAZO</t>
  </si>
  <si>
    <t>1124    INGRESOS POR RECUPERAR A CORTO PLAZO</t>
  </si>
  <si>
    <t>1125    DEUDORES POR ANTICIPOS DE TESORERÍA A CORTO PLAZO</t>
  </si>
  <si>
    <t>1270    ACTIVOS DIFERIDOS</t>
  </si>
  <si>
    <t>2240    PASIVO DIFERIDO A LARGO PLAZO</t>
  </si>
  <si>
    <t>1110    FLUJO DE EFECTIVO</t>
  </si>
  <si>
    <t>NOTAS</t>
  </si>
  <si>
    <t>DESCRIPCIÓN</t>
  </si>
  <si>
    <t>NOTAS A LOS ESTADOS FINANCIEROS</t>
  </si>
  <si>
    <t>2013</t>
  </si>
  <si>
    <t>Núm. Contrato de Crédito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</si>
  <si>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</si>
  <si>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</si>
  <si>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</si>
  <si>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</si>
  <si>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</si>
  <si>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</si>
  <si>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</si>
  <si>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</si>
  <si>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</si>
  <si>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</si>
  <si>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</si>
  <si>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</si>
  <si>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</si>
  <si>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</si>
  <si>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</si>
  <si>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</si>
  <si>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Adeudos de ejercicios fiscales anteriores (ADEFAS)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</si>
  <si>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</si>
  <si>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</si>
  <si>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</si>
  <si>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</si>
  <si>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</si>
  <si>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4. Total de Gasto Contable (4 = 1 - 2 + 3)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</si>
  <si>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</si>
  <si>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</si>
  <si>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</si>
  <si>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</si>
  <si>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</si>
  <si>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</si>
  <si>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</si>
  <si>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</si>
  <si>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</si>
  <si>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</si>
  <si>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</si>
  <si>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4. Ingresos Contables (4 = 1 + 2 - 3)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</si>
  <si>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</si>
  <si>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</si>
  <si>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</si>
  <si>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</si>
  <si>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</si>
  <si>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Amortización de la deuda pública</t>
  </si>
  <si>
    <t>Otros ingresos presupuestarios no contables</t>
  </si>
  <si>
    <t>Otros egresos presupuestales no contables</t>
  </si>
  <si>
    <t>Otros gastos</t>
  </si>
  <si>
    <t>Otros gastos contables no presupuestales</t>
  </si>
  <si>
    <t>3. Más gastos contables no presupuestales</t>
  </si>
  <si>
    <t>00</t>
  </si>
  <si>
    <t>2014</t>
  </si>
  <si>
    <t>5000    GASTOS Y OTRAS PERDIDAS</t>
  </si>
  <si>
    <t>2160    FONDOS Y BIENES DE TERCEROS EN GARANTÍA Y/O ADMINISTRACION A CORTO PLAZO</t>
  </si>
  <si>
    <t>Memoria</t>
  </si>
  <si>
    <t>1115    FONDOS CON AFECTACIÓN ESPECÍFICA</t>
  </si>
  <si>
    <t>5800-6100-6300</t>
  </si>
  <si>
    <t>Conciliacion_Ig</t>
  </si>
  <si>
    <t>Conciliacion_Eg</t>
  </si>
  <si>
    <t>1261    DEPRECIACIÓN ACUMULADA DE BIENES INMUEBLES</t>
  </si>
  <si>
    <t>1262    DEPRECIACIÓN ACUMULADA DE INFRAESTRUCTURA</t>
  </si>
  <si>
    <t>1263    DEPRECIACIÓN ACUMULADA DE BIENES MUEBLES</t>
  </si>
  <si>
    <t>1264    DETERIORO ACUMULADO DE ACTIVOS BIOLÓGICOS</t>
  </si>
  <si>
    <t>1265    AMORTIZACIÓN ACUMULADA DE ACTIVOS INTANGIBLES</t>
  </si>
  <si>
    <t>NOTA:     EFE-03</t>
  </si>
  <si>
    <t>TOTAL_1140</t>
  </si>
  <si>
    <t>TOTAL_1150</t>
  </si>
  <si>
    <t>TOTAL_1114</t>
  </si>
  <si>
    <t>TOTAL_1115</t>
  </si>
  <si>
    <t>TOTAL_1121</t>
  </si>
  <si>
    <t>TOTAL_1211</t>
  </si>
  <si>
    <t>TOTAL_1122</t>
  </si>
  <si>
    <t>TOTAL_1124</t>
  </si>
  <si>
    <t>TOTAL_1123</t>
  </si>
  <si>
    <t>TOTAL_1125</t>
  </si>
  <si>
    <t>TOTAL_1213</t>
  </si>
  <si>
    <t>TOTAL_1214</t>
  </si>
  <si>
    <t>TOTAL_1240</t>
  </si>
  <si>
    <t>TOTAL_1261</t>
  </si>
  <si>
    <t>TOTAL_1262</t>
  </si>
  <si>
    <t>TOTAL_1264</t>
  </si>
  <si>
    <t>TOTAL_1263</t>
  </si>
  <si>
    <t>TOTAL_1250</t>
  </si>
  <si>
    <t>TOTAL_1265</t>
  </si>
  <si>
    <t>TOTAL_1270</t>
  </si>
  <si>
    <t>TOTAL_1290</t>
  </si>
  <si>
    <t>Método de depreciación</t>
  </si>
  <si>
    <t>Tasa</t>
  </si>
  <si>
    <t>1190    OTROS ACTIVOS CIRCULANTES</t>
  </si>
  <si>
    <t>TOTAL_1190</t>
  </si>
  <si>
    <t>2110    CUENTAS POR PAGAR A CORTO PLAZO</t>
  </si>
  <si>
    <t>2120   DOCUMENTOS POR PAGAR A CORTO PLAZO</t>
  </si>
  <si>
    <t>TOTAL_2110</t>
  </si>
  <si>
    <t>TOTAL_2120</t>
  </si>
  <si>
    <t>2250    FONDOS Y BIENES DE TERCEROS EN GARANTÍA Y/O ADMINISTRACION A LARGO PLAZO</t>
  </si>
  <si>
    <t>TOTAL_2160</t>
  </si>
  <si>
    <t>TOTAL_2250</t>
  </si>
  <si>
    <t>TOTAL_2159</t>
  </si>
  <si>
    <t>TOTAL_2240</t>
  </si>
  <si>
    <t>TOTAL_2199</t>
  </si>
  <si>
    <t>NOTA:         ESF-14</t>
  </si>
  <si>
    <t>4100  INGRESOS DE GESTIÓN</t>
  </si>
  <si>
    <t>4200  PARTICIPACIONES, APORTACIONES, TRANSFERENCIAS, ASIGNACIONES, SUBSIDIOS Y OTRAS AYUDAS</t>
  </si>
  <si>
    <t>TOTAL_4100</t>
  </si>
  <si>
    <t>EFE-03</t>
  </si>
  <si>
    <t>CONCILIACIÓN DEL FLUJO DE EFECTIVO</t>
  </si>
  <si>
    <t>1126    PRÉSTAMOS OTORGADOS A CORTO PLAZO</t>
  </si>
  <si>
    <t>TOTAL_1126</t>
  </si>
  <si>
    <t>1129    OTROS DERECHOS A RECIBIR EFECTIVO O EQUIVALENTES A CORTO PLAZO</t>
  </si>
  <si>
    <t>TOTAL_1129</t>
  </si>
  <si>
    <t>1130    DERECHOS A RECIBIR BIENES O SERVICIOS</t>
  </si>
  <si>
    <t>1221    DOCUMENTOS POR COBRAR A LARGO PLAZO</t>
  </si>
  <si>
    <t>TOTAL_1221</t>
  </si>
  <si>
    <t>1222    DEUDORES DIVERSOS A LARGO PLAZO</t>
  </si>
  <si>
    <t>TOTAL_1222</t>
  </si>
  <si>
    <t>1224    PRÉSTAMOS OTORGADOS A LARGO PLAZO</t>
  </si>
  <si>
    <t>TOTAL_1224</t>
  </si>
  <si>
    <t>1229    OTROS DERECHOS A RECIBIR EFECTIVO O EQUIVALENTES A LARGO PLAZO</t>
  </si>
  <si>
    <t>TOTAL_1229</t>
  </si>
  <si>
    <t>TOTAL_4200</t>
  </si>
  <si>
    <t>TOTAL_4300</t>
  </si>
  <si>
    <t>TOTAL_3100</t>
  </si>
  <si>
    <t>TOTAL_3200</t>
  </si>
  <si>
    <t>1230  BIENES INMUEBLES, INFRAESTRUCTURA Y CONSTRUCCIONES EN PROCESO</t>
  </si>
  <si>
    <t>1240 Y 1250  BIENES MUEBLES E INTANGIBLES</t>
  </si>
  <si>
    <t>NOTA:    EA-03</t>
  </si>
  <si>
    <t>NOTA:   EA-02</t>
  </si>
  <si>
    <t>NOTA:   EA-01</t>
  </si>
  <si>
    <t>EA-01</t>
  </si>
  <si>
    <t>EA-02</t>
  </si>
  <si>
    <t>EA-03</t>
  </si>
  <si>
    <t>Finan. Dispuesto</t>
  </si>
  <si>
    <t>OTROS GASTOS Y PÉRDIDAS EXTRAORDINARIAS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</si>
  <si>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</si>
  <si>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</si>
  <si>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</si>
  <si>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</si>
  <si>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</si>
  <si>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</si>
  <si>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</si>
  <si>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</si>
  <si>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</si>
  <si>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</si>
  <si>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</si>
  <si>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</si>
  <si>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</si>
  <si>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</si>
  <si>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</si>
  <si>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</si>
  <si>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</si>
  <si>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</si>
  <si>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</si>
  <si>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</si>
  <si>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</si>
  <si>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</si>
  <si>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</si>
  <si>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</si>
  <si>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</si>
  <si>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</si>
  <si>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 xml:space="preserve">        BIENES DISPONIBLES PARA SU TRANSFORMACIÓN ESTIMACIONES Y DETERIOROS</t>
  </si>
  <si>
    <t>Esta nota aplica para aquellos entes públicos que realicen algún proceso de transformación y/o elaboración de bienes.</t>
  </si>
  <si>
    <t>NOTA:        ESF-04</t>
  </si>
  <si>
    <t>ESF-04</t>
  </si>
  <si>
    <t>BIENES DISPONIBLES PARA SU TRANSFORMACIÓN ESTIMACIONES Y DETERIOROS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</si>
  <si>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</si>
  <si>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</si>
  <si>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</si>
  <si>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</si>
  <si>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</si>
  <si>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</si>
  <si>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</si>
  <si>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</si>
  <si>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</si>
  <si>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</si>
  <si>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</si>
  <si>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</si>
  <si>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</si>
  <si>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</si>
  <si>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</si>
  <si>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</si>
  <si>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</si>
  <si>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</si>
  <si>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</si>
  <si>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</si>
  <si>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</si>
  <si>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</si>
  <si>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</si>
  <si>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</si>
  <si>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</si>
  <si>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</si>
  <si>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</si>
  <si>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</si>
  <si>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</si>
  <si>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</si>
  <si>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</si>
  <si>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</si>
  <si>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</si>
  <si>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</si>
  <si>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</si>
  <si>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</si>
  <si>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</si>
  <si>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</si>
  <si>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</si>
  <si>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</si>
  <si>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</si>
  <si>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</si>
  <si>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</si>
  <si>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</si>
  <si>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</si>
  <si>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</si>
  <si>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</si>
  <si>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</si>
  <si>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</si>
  <si>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CONTABLES</t>
  </si>
  <si>
    <t>7.X</t>
  </si>
  <si>
    <t>Bienes arqueológicos, artísticos e históricos en custodia</t>
  </si>
  <si>
    <t>7.X.1</t>
  </si>
  <si>
    <t>Bienes arqueológicos en custodia</t>
  </si>
  <si>
    <t>7.X.2</t>
  </si>
  <si>
    <t>Custodia de bienes arqueológicos</t>
  </si>
  <si>
    <t>7.X.3</t>
  </si>
  <si>
    <t>Bienes artísticos en custodia</t>
  </si>
  <si>
    <t>7.X.4</t>
  </si>
  <si>
    <t>Custodia de bienes artísticos</t>
  </si>
  <si>
    <t>7.X.5</t>
  </si>
  <si>
    <t>Bienes históricos en custodia</t>
  </si>
  <si>
    <t>7.X.6</t>
  </si>
  <si>
    <t>Custodia de bienes históricos</t>
  </si>
  <si>
    <t>B) Presupuestales</t>
  </si>
  <si>
    <t>@se6#16</t>
  </si>
  <si>
    <t>TOTAL_1130</t>
  </si>
  <si>
    <t>TOTAL_1230</t>
  </si>
  <si>
    <t>TOTAL_5000</t>
  </si>
  <si>
    <t>TOTAL_1110</t>
  </si>
  <si>
    <t>TOTAL_1240 Y 1250</t>
  </si>
  <si>
    <t>NADA QUE MANIFESTAR</t>
  </si>
  <si>
    <t>112200001</t>
  </si>
  <si>
    <t>REC. MPAL SUBS AL EMPLEO</t>
  </si>
  <si>
    <t>112200002</t>
  </si>
  <si>
    <t>FORTALECIMIENTO SUBS AL EMPLEO</t>
  </si>
  <si>
    <t>112400001</t>
  </si>
  <si>
    <t>SECRETARIA DE FINANZAS, INVERSION Y</t>
  </si>
  <si>
    <t>112300001</t>
  </si>
  <si>
    <t>PRESTACION SINDICALIZADOS</t>
  </si>
  <si>
    <t>PRESTAMO AL SINDICATO</t>
  </si>
  <si>
    <t>TURNADO CON SINDICO</t>
  </si>
  <si>
    <t>HERNANDEZ FERREIRA J. JESUS</t>
  </si>
  <si>
    <t>GUILLEN RODRIGUEZ BRENDA YUNUEN</t>
  </si>
  <si>
    <t>ARELLANO MARTINEZ MARINA</t>
  </si>
  <si>
    <t>FUNCIONARIOS Y EMPLEADOS</t>
  </si>
  <si>
    <t>112300003</t>
  </si>
  <si>
    <t>SANCHEZ ROMERO LUIS MANUEL</t>
  </si>
  <si>
    <t>RAYO BUSTOS JAIME</t>
  </si>
  <si>
    <t>FUENTES  RESENDIZ SOFIA CECILIA</t>
  </si>
  <si>
    <t>GASTOS POR COMPROBAR</t>
  </si>
  <si>
    <t>112300011</t>
  </si>
  <si>
    <t>PEREZ JUAN ANTONIO</t>
  </si>
  <si>
    <t>ANTICIPOS DE NOMINA</t>
  </si>
  <si>
    <t>112500001</t>
  </si>
  <si>
    <t>GARCIA ALVAREZ ISABEL CRISTINA</t>
  </si>
  <si>
    <t>LOPEZ  ZAVALA  MA SOCORRO</t>
  </si>
  <si>
    <t>OCEGUEDA SALAZAR JOSE ARMANDO</t>
  </si>
  <si>
    <t>112900001</t>
  </si>
  <si>
    <t>DE LA LLATA GOMEZ EDUARDO MARIA</t>
  </si>
  <si>
    <t>GRUPO IURANCHA S.A DE C.V.</t>
  </si>
  <si>
    <t>TOVAR ZUASTES  REFUGIO</t>
  </si>
  <si>
    <t>MENDOZA ALEJANDRO</t>
  </si>
  <si>
    <t>TORRES LOPEZ ARMANDO</t>
  </si>
  <si>
    <t>IMSS</t>
  </si>
  <si>
    <t>BANCO DEL BAJIO SA</t>
  </si>
  <si>
    <t>BBVA BANCOMER SA</t>
  </si>
  <si>
    <t>RAYO CRUZ CARLOS ALBERTO</t>
  </si>
  <si>
    <t>LIBRE PARA MUNICIPIO</t>
  </si>
  <si>
    <t>VELARDE MARTINEZ JUVENTINO</t>
  </si>
  <si>
    <t>CUESTA  HUITRON  MARCO ANTONIO</t>
  </si>
  <si>
    <t>RAMIREZ CARREÑO JAVIER</t>
  </si>
  <si>
    <t>MONTOYA FRIAS ALFARO</t>
  </si>
  <si>
    <t>113100001</t>
  </si>
  <si>
    <t>ANT. PROV. POR PREST DE SERVICIOS C.P.</t>
  </si>
  <si>
    <t>113200001</t>
  </si>
  <si>
    <t>HERNANDEZ AGUILAR ARIEL</t>
  </si>
  <si>
    <t>FABRICA DE SOLUCIONES DE SOFTWARE</t>
  </si>
  <si>
    <t>ANT. A PROV X ADQ. B. MUEBLES E INM. C.P.</t>
  </si>
  <si>
    <t>113400001</t>
  </si>
  <si>
    <t>RAMIREZ  TRONCOSO ARTURO</t>
  </si>
  <si>
    <t>ROCHA  SANTOYO LUIS</t>
  </si>
  <si>
    <t>GEMCOB SA DE CV</t>
  </si>
  <si>
    <t>OBRAJERO CAMPUSANO MIGUEL ANGEL</t>
  </si>
  <si>
    <t>SIORDIA MENDEZ RICARDO</t>
  </si>
  <si>
    <t>CONTRERAS AGUADO ROSA MARTHA</t>
  </si>
  <si>
    <t>CONSORCIO DE INGENIERIA PSI, S.A.</t>
  </si>
  <si>
    <t>GONZALEZ RAMOS J. ARTEMIO</t>
  </si>
  <si>
    <t>MENDOZA PEREZ ALBERTO</t>
  </si>
  <si>
    <t>CATZA GRUPO DE URBANIZACION INTEGRA</t>
  </si>
  <si>
    <t>VEGA JORDAN J CONCEPCION ALAN</t>
  </si>
  <si>
    <t>ANTICIPO CONTRATISTAS C.P.</t>
  </si>
  <si>
    <t>NO APLICA</t>
  </si>
  <si>
    <t>NO  APLICA</t>
  </si>
  <si>
    <t xml:space="preserve"> 123105811</t>
  </si>
  <si>
    <t xml:space="preserve">  Terrenos</t>
  </si>
  <si>
    <t xml:space="preserve"> 123305831</t>
  </si>
  <si>
    <t xml:space="preserve">  Edificios e instalaciones</t>
  </si>
  <si>
    <t xml:space="preserve"> 123405891</t>
  </si>
  <si>
    <t xml:space="preserve">  Infraestructura</t>
  </si>
  <si>
    <t xml:space="preserve"> 123516111</t>
  </si>
  <si>
    <t xml:space="preserve">  Edificación habitacional</t>
  </si>
  <si>
    <t xml:space="preserve"> 123526121</t>
  </si>
  <si>
    <t xml:space="preserve">  Edificación no habitaciona</t>
  </si>
  <si>
    <t xml:space="preserve"> 123536131</t>
  </si>
  <si>
    <t xml:space="preserve">  Constr Obras</t>
  </si>
  <si>
    <t xml:space="preserve"> 123546141</t>
  </si>
  <si>
    <t xml:space="preserve">  División terrenos</t>
  </si>
  <si>
    <t xml:space="preserve">  Construc víascom</t>
  </si>
  <si>
    <t xml:space="preserve"> 124115111</t>
  </si>
  <si>
    <t xml:space="preserve">  Muebles de oficina y estan</t>
  </si>
  <si>
    <t xml:space="preserve"> 124125121</t>
  </si>
  <si>
    <t xml:space="preserve">  Muebles excepto ofic</t>
  </si>
  <si>
    <t xml:space="preserve"> 124135151</t>
  </si>
  <si>
    <t xml:space="preserve">  Computadoras</t>
  </si>
  <si>
    <t xml:space="preserve"> 124195191</t>
  </si>
  <si>
    <t xml:space="preserve">  Otros mobiliarios</t>
  </si>
  <si>
    <t xml:space="preserve"> 124215211</t>
  </si>
  <si>
    <t xml:space="preserve">  Equipo de audio y de video</t>
  </si>
  <si>
    <t xml:space="preserve"> 124235231</t>
  </si>
  <si>
    <t xml:space="preserve">  Camaras fotograficas y de </t>
  </si>
  <si>
    <t xml:space="preserve"> 124295291</t>
  </si>
  <si>
    <t xml:space="preserve">  Otro mobiliario</t>
  </si>
  <si>
    <t xml:space="preserve"> 124315311</t>
  </si>
  <si>
    <t xml:space="preserve">  Equso médico denta</t>
  </si>
  <si>
    <t xml:space="preserve"> 124415411</t>
  </si>
  <si>
    <t xml:space="preserve">  Automóviles y camiones</t>
  </si>
  <si>
    <t xml:space="preserve"> 124425421</t>
  </si>
  <si>
    <t xml:space="preserve">  Carrocerías y remolques</t>
  </si>
  <si>
    <t xml:space="preserve"> 124495491</t>
  </si>
  <si>
    <t xml:space="preserve">  Otro equipo de transporte</t>
  </si>
  <si>
    <t xml:space="preserve"> 124505511</t>
  </si>
  <si>
    <t xml:space="preserve">  Eq defensa y segurid</t>
  </si>
  <si>
    <t xml:space="preserve"> 124615611</t>
  </si>
  <si>
    <t xml:space="preserve">  maq y eqagrop</t>
  </si>
  <si>
    <t xml:space="preserve"> 124635631</t>
  </si>
  <si>
    <t xml:space="preserve">  maq y eqConstruc</t>
  </si>
  <si>
    <t xml:space="preserve"> 124645641</t>
  </si>
  <si>
    <t xml:space="preserve">  Sist AA calefacció</t>
  </si>
  <si>
    <t xml:space="preserve"> 124655651</t>
  </si>
  <si>
    <t xml:space="preserve">  Eq Comunicación</t>
  </si>
  <si>
    <t xml:space="preserve"> 124665663</t>
  </si>
  <si>
    <t xml:space="preserve">  Eq de generación</t>
  </si>
  <si>
    <t xml:space="preserve"> 124675671</t>
  </si>
  <si>
    <t xml:space="preserve">  Herramientas</t>
  </si>
  <si>
    <t xml:space="preserve"> 124695691</t>
  </si>
  <si>
    <t xml:space="preserve">  Otros equipos</t>
  </si>
  <si>
    <t xml:space="preserve"> 124715133</t>
  </si>
  <si>
    <t xml:space="preserve">  Otros bienes artísti</t>
  </si>
  <si>
    <t xml:space="preserve"> 126305111</t>
  </si>
  <si>
    <t xml:space="preserve">  Muebles de oficina y estanteria</t>
  </si>
  <si>
    <t>ANUAL</t>
  </si>
  <si>
    <t>LINEA RECTA DE ACUERDO A VIDA UTIL ESTIMADA</t>
  </si>
  <si>
    <t xml:space="preserve"> 126305121</t>
  </si>
  <si>
    <t xml:space="preserve">  Muebles excepto oficina y estanteria</t>
  </si>
  <si>
    <t xml:space="preserve"> 126305151</t>
  </si>
  <si>
    <t xml:space="preserve">  Computadoras y equipo periférico</t>
  </si>
  <si>
    <t xml:space="preserve"> 126305191</t>
  </si>
  <si>
    <t xml:space="preserve">  Otros mobiliarios y equipo de administracion</t>
  </si>
  <si>
    <t xml:space="preserve"> 126305211</t>
  </si>
  <si>
    <t xml:space="preserve"> 126305231</t>
  </si>
  <si>
    <t xml:space="preserve">  Camaras fotograficas y de video</t>
  </si>
  <si>
    <t xml:space="preserve"> 126305291</t>
  </si>
  <si>
    <t xml:space="preserve">  Otro mobiliario y aquipo educaciones y recreativo</t>
  </si>
  <si>
    <t xml:space="preserve"> 126305311</t>
  </si>
  <si>
    <t xml:space="preserve">  Equipo para uso médico dental y para laboratorio</t>
  </si>
  <si>
    <t xml:space="preserve"> 126305411</t>
  </si>
  <si>
    <t xml:space="preserve"> 126305421</t>
  </si>
  <si>
    <t xml:space="preserve"> 126305491</t>
  </si>
  <si>
    <t xml:space="preserve"> 126305511</t>
  </si>
  <si>
    <t xml:space="preserve">  Equipo de defensa y de seguridad</t>
  </si>
  <si>
    <t xml:space="preserve"> 126305611</t>
  </si>
  <si>
    <t xml:space="preserve">  Maquinaria  y equipo agropecuario</t>
  </si>
  <si>
    <t xml:space="preserve"> 126305631</t>
  </si>
  <si>
    <t xml:space="preserve">  Maquinaria y Equipo de Construccion</t>
  </si>
  <si>
    <t xml:space="preserve"> 126305641</t>
  </si>
  <si>
    <t xml:space="preserve">  Sistema de Aire Acondicionado calefacción y refrigeracion</t>
  </si>
  <si>
    <t xml:space="preserve"> 126305651</t>
  </si>
  <si>
    <t xml:space="preserve">  Equipo Comunicación y Telecomunicacion</t>
  </si>
  <si>
    <t xml:space="preserve"> 126305663</t>
  </si>
  <si>
    <t xml:space="preserve">  Equipo de generación y distribucion de energía eléctrica</t>
  </si>
  <si>
    <t xml:space="preserve"> 126305671</t>
  </si>
  <si>
    <t xml:space="preserve">  Herramientas y maquinas herramienta</t>
  </si>
  <si>
    <t xml:space="preserve"> 126305691</t>
  </si>
  <si>
    <t>SOFTWARE</t>
  </si>
  <si>
    <t>126505911</t>
  </si>
  <si>
    <t>AMORT. ACUM SOFTWARE</t>
  </si>
  <si>
    <t>ANUAL 10%</t>
  </si>
  <si>
    <t>211100001</t>
  </si>
  <si>
    <t>SERVICIOS PERSONALES X PAGAR</t>
  </si>
  <si>
    <t>211100131</t>
  </si>
  <si>
    <t>PASIVOS CAPITULO 1000</t>
  </si>
  <si>
    <t>211300001</t>
  </si>
  <si>
    <t>LAS AGUILAS CONSTRUYE S.A DE C.V.</t>
  </si>
  <si>
    <t>CONTRATISTAS POR PAGAR A CP</t>
  </si>
  <si>
    <t>PASIVOS CAPITULO 6000 2014</t>
  </si>
  <si>
    <t>PASIVOS C. 4000 2015</t>
  </si>
  <si>
    <t xml:space="preserve"> 211700002</t>
  </si>
  <si>
    <t xml:space="preserve">  IMSS FORTA 2009</t>
  </si>
  <si>
    <t xml:space="preserve"> 211700003</t>
  </si>
  <si>
    <t xml:space="preserve">  REC MPAL RCV</t>
  </si>
  <si>
    <t xml:space="preserve"> 211700004</t>
  </si>
  <si>
    <t xml:space="preserve">  REC MPAL INFONAVIT</t>
  </si>
  <si>
    <t xml:space="preserve"> 211700005</t>
  </si>
  <si>
    <t xml:space="preserve">  10% ISR HON SAGARPA 07</t>
  </si>
  <si>
    <t xml:space="preserve"> 211700006</t>
  </si>
  <si>
    <t xml:space="preserve">  ISR SALARIOS RM</t>
  </si>
  <si>
    <t xml:space="preserve"> 211700007</t>
  </si>
  <si>
    <t xml:space="preserve">  1% CEDULAR HONOR REC MPAL</t>
  </si>
  <si>
    <t xml:space="preserve"> 211700008</t>
  </si>
  <si>
    <t xml:space="preserve">  10% ISR ARRENDAMIENTO REC </t>
  </si>
  <si>
    <t xml:space="preserve"> 211700009</t>
  </si>
  <si>
    <t xml:space="preserve">  1% CEDULAR ARRENDAMIENTO</t>
  </si>
  <si>
    <t xml:space="preserve"> 211700011</t>
  </si>
  <si>
    <t xml:space="preserve">  ISR HONOR ASIM REC MPAL</t>
  </si>
  <si>
    <t xml:space="preserve"> 211700012</t>
  </si>
  <si>
    <t xml:space="preserve">  PRESTAMO SINDICATO</t>
  </si>
  <si>
    <t xml:space="preserve"> 211700013</t>
  </si>
  <si>
    <t xml:space="preserve">  CAJA ALIANZA</t>
  </si>
  <si>
    <t xml:space="preserve"> 211700015</t>
  </si>
  <si>
    <t xml:space="preserve">  SEGURO ING</t>
  </si>
  <si>
    <t xml:space="preserve"> 211700016</t>
  </si>
  <si>
    <t xml:space="preserve">  SEGURO METLIFE</t>
  </si>
  <si>
    <t xml:space="preserve"> 211700017</t>
  </si>
  <si>
    <t xml:space="preserve">  CAJA LIBERTAD</t>
  </si>
  <si>
    <t xml:space="preserve"> 211700018</t>
  </si>
  <si>
    <t xml:space="preserve">  FONACOT</t>
  </si>
  <si>
    <t xml:space="preserve"> 211700019</t>
  </si>
  <si>
    <t xml:space="preserve">  SERVICIO FUNERARIO</t>
  </si>
  <si>
    <t xml:space="preserve"> 211700020</t>
  </si>
  <si>
    <t xml:space="preserve">  CREDITO INFONAVIT</t>
  </si>
  <si>
    <t xml:space="preserve"> 211700021</t>
  </si>
  <si>
    <t xml:space="preserve">  CUOTA SINDICAL</t>
  </si>
  <si>
    <t xml:space="preserve"> 211700022</t>
  </si>
  <si>
    <t xml:space="preserve">  RETENCION 5 AL MILLAR</t>
  </si>
  <si>
    <t xml:space="preserve"> 211700023</t>
  </si>
  <si>
    <t xml:space="preserve">  RETENCION  PERSONAL</t>
  </si>
  <si>
    <t xml:space="preserve"> 211700024</t>
  </si>
  <si>
    <t xml:space="preserve">  PENSION ALIMENTICIA</t>
  </si>
  <si>
    <t xml:space="preserve"> 211700025</t>
  </si>
  <si>
    <t xml:space="preserve">  CAJA ACRECENTA</t>
  </si>
  <si>
    <t xml:space="preserve"> 211700026</t>
  </si>
  <si>
    <t xml:space="preserve">  VINCULO CULTURAL DEL BAJIO</t>
  </si>
  <si>
    <t xml:space="preserve"> 211700027</t>
  </si>
  <si>
    <t xml:space="preserve">  GPO OPTICO EMPRESARIAL</t>
  </si>
  <si>
    <t xml:space="preserve"> 211700028</t>
  </si>
  <si>
    <t xml:space="preserve">  RAPISOLUCION</t>
  </si>
  <si>
    <t xml:space="preserve"> 211700101</t>
  </si>
  <si>
    <t xml:space="preserve">  REC MPAL IMSS</t>
  </si>
  <si>
    <t xml:space="preserve"> 211700102</t>
  </si>
  <si>
    <t xml:space="preserve"> 211700103</t>
  </si>
  <si>
    <t xml:space="preserve"> 211700201</t>
  </si>
  <si>
    <t xml:space="preserve">  2% NOMINA REC MPAL</t>
  </si>
  <si>
    <t xml:space="preserve"> 211700399</t>
  </si>
  <si>
    <t xml:space="preserve">  Fondo de Ahorro</t>
  </si>
  <si>
    <t xml:space="preserve"> 211700400</t>
  </si>
  <si>
    <t xml:space="preserve">  ISR REC MPAL</t>
  </si>
  <si>
    <t xml:space="preserve"> 211700401</t>
  </si>
  <si>
    <t xml:space="preserve">  ISR FORTA</t>
  </si>
  <si>
    <t xml:space="preserve"> 211700402</t>
  </si>
  <si>
    <t xml:space="preserve">  ISR INFRA</t>
  </si>
  <si>
    <t xml:space="preserve"> 211700403</t>
  </si>
  <si>
    <t xml:space="preserve">  ISR CASA DE LA CULTURA</t>
  </si>
  <si>
    <t xml:space="preserve"> 211700404</t>
  </si>
  <si>
    <t xml:space="preserve">  ISR HON ASIMILABLE REC MPA</t>
  </si>
  <si>
    <t xml:space="preserve"> 211700405</t>
  </si>
  <si>
    <t xml:space="preserve">  ISR HON ASIMILABLE INFRA</t>
  </si>
  <si>
    <t xml:space="preserve"> 211700406</t>
  </si>
  <si>
    <t xml:space="preserve">  ISR HON ASIMILABLE  FORTA</t>
  </si>
  <si>
    <t xml:space="preserve"> 211700407</t>
  </si>
  <si>
    <t xml:space="preserve">  ISR HON ASIM CASA CU</t>
  </si>
  <si>
    <t xml:space="preserve"> 211700412</t>
  </si>
  <si>
    <t xml:space="preserve">  IMSS REC MPAL</t>
  </si>
  <si>
    <t xml:space="preserve"> 211700415</t>
  </si>
  <si>
    <t xml:space="preserve">  IMSS FORTA</t>
  </si>
  <si>
    <t xml:space="preserve"> 211700417</t>
  </si>
  <si>
    <t xml:space="preserve">  INFONAVIT FORTA</t>
  </si>
  <si>
    <t xml:space="preserve"> 211700600</t>
  </si>
  <si>
    <t xml:space="preserve">  10% ISR HON PROFESIO</t>
  </si>
  <si>
    <t xml:space="preserve"> 211700601</t>
  </si>
  <si>
    <t xml:space="preserve">  10% ISR HON PROFESIONALES </t>
  </si>
  <si>
    <t xml:space="preserve"> 211700608</t>
  </si>
  <si>
    <t xml:space="preserve">  1% CED HON PROF REC</t>
  </si>
  <si>
    <t xml:space="preserve"> 211700610</t>
  </si>
  <si>
    <t xml:space="preserve">  1% CED HON PROFESIONALES I</t>
  </si>
  <si>
    <t xml:space="preserve"> 211700611</t>
  </si>
  <si>
    <t xml:space="preserve">  1% CED HON PROF CULT</t>
  </si>
  <si>
    <t xml:space="preserve"> 211700612</t>
  </si>
  <si>
    <t xml:space="preserve">  1% CED ARRENDAMIENTO REC M</t>
  </si>
  <si>
    <t xml:space="preserve"> 211700616</t>
  </si>
  <si>
    <t xml:space="preserve">  ISR EJERCICIO 2013</t>
  </si>
  <si>
    <t xml:space="preserve"> 211700617</t>
  </si>
  <si>
    <t xml:space="preserve">  10% ISR HON. PROFESI</t>
  </si>
  <si>
    <t xml:space="preserve"> 211700619</t>
  </si>
  <si>
    <t xml:space="preserve">  1% CED. HON. PROFESI</t>
  </si>
  <si>
    <t xml:space="preserve"> 211700621</t>
  </si>
  <si>
    <t xml:space="preserve">  ISR HON ASIM RECURSO PROPI</t>
  </si>
  <si>
    <t>IMPUESTOS POR PAGAR</t>
  </si>
  <si>
    <t>211900001</t>
  </si>
  <si>
    <t>SECRETARIA DE FINANZAS (INTERESES)</t>
  </si>
  <si>
    <t>ANGELES  OLALDE  JOSE FRANCISCO</t>
  </si>
  <si>
    <t>CALVARIO RAMIREZ VICTORIA</t>
  </si>
  <si>
    <t>TESORERIA DE LA FEDERACION</t>
  </si>
  <si>
    <t>OTRAS CUENTAS POR PAGAR CP</t>
  </si>
  <si>
    <t>ADQ. DE RESERVA TERRITORIAL</t>
  </si>
  <si>
    <t>BANCO DEL BAJIO SA INS DE BCA MULTIPLE</t>
  </si>
  <si>
    <t>S/N</t>
  </si>
  <si>
    <t>TIIE +1.70%</t>
  </si>
  <si>
    <t>205/2011</t>
  </si>
  <si>
    <t>GOBIERNO DEL ESTADO</t>
  </si>
  <si>
    <t>PARTICIPACIONES FEDERALES</t>
  </si>
  <si>
    <t>RECURSO MUNICIPAL</t>
  </si>
  <si>
    <t xml:space="preserve"> 411200101</t>
  </si>
  <si>
    <t xml:space="preserve">  PREDIAL URBANO CORRIENTE</t>
  </si>
  <si>
    <t xml:space="preserve"> 411200102</t>
  </si>
  <si>
    <t xml:space="preserve">  PREDIAL RÚSTICO CORRIENTE</t>
  </si>
  <si>
    <t xml:space="preserve"> 411200103</t>
  </si>
  <si>
    <t xml:space="preserve">  PREDIAL URBANO REZAGO</t>
  </si>
  <si>
    <t xml:space="preserve"> 411200202</t>
  </si>
  <si>
    <t xml:space="preserve">  IMPTO S/ ADQ.B. INMUEB.</t>
  </si>
  <si>
    <t xml:space="preserve"> 411200301</t>
  </si>
  <si>
    <t xml:space="preserve">  DIVISION Y LOTIFICACION</t>
  </si>
  <si>
    <t xml:space="preserve"> 411200401</t>
  </si>
  <si>
    <t xml:space="preserve">  IMPTOS SOBRE FRACCIONAMIENTOS</t>
  </si>
  <si>
    <t xml:space="preserve"> 411201204</t>
  </si>
  <si>
    <t xml:space="preserve">  PREDIAL RÚSTICO REZAGO</t>
  </si>
  <si>
    <t xml:space="preserve"> 411300101</t>
  </si>
  <si>
    <t xml:space="preserve">  IMPTO. DEL 6 % SOBRE</t>
  </si>
  <si>
    <t xml:space="preserve"> 411300103</t>
  </si>
  <si>
    <t xml:space="preserve">  IMPUESTO DEL 8.25% S</t>
  </si>
  <si>
    <t xml:space="preserve"> 411600101</t>
  </si>
  <si>
    <t xml:space="preserve">  EXPLOTACION DE BANCO</t>
  </si>
  <si>
    <t xml:space="preserve"> 411600102</t>
  </si>
  <si>
    <t xml:space="preserve"> 414100201</t>
  </si>
  <si>
    <t xml:space="preserve">  INHUMACIONES EN FOSA</t>
  </si>
  <si>
    <t xml:space="preserve"> 414100202</t>
  </si>
  <si>
    <t xml:space="preserve">  LICENCIA PARA COLOCA</t>
  </si>
  <si>
    <t xml:space="preserve"> 414100203</t>
  </si>
  <si>
    <t xml:space="preserve">  LICENCIA PARA CONSTR</t>
  </si>
  <si>
    <t xml:space="preserve"> 414100204</t>
  </si>
  <si>
    <t xml:space="preserve">  PERMISO PARA TRASLAD</t>
  </si>
  <si>
    <t xml:space="preserve"> 414100205</t>
  </si>
  <si>
    <t xml:space="preserve">  GAVETAS DEL PANTEÓN MUNICIPAL</t>
  </si>
  <si>
    <t xml:space="preserve"> 414100206</t>
  </si>
  <si>
    <t xml:space="preserve">  EXHUMACIÓN DE CADAVERES</t>
  </si>
  <si>
    <t xml:space="preserve"> 414100207</t>
  </si>
  <si>
    <t xml:space="preserve">  DERECHOS POSTERIORES PANTEONES</t>
  </si>
  <si>
    <t xml:space="preserve"> 414300101</t>
  </si>
  <si>
    <t xml:space="preserve">  SERVICIOS POR PODA Y</t>
  </si>
  <si>
    <t xml:space="preserve"> 414300102</t>
  </si>
  <si>
    <t xml:space="preserve">  EVENTOS PARTICULARES</t>
  </si>
  <si>
    <t xml:space="preserve"> 414300104</t>
  </si>
  <si>
    <t xml:space="preserve">  OTROS SERVICIOS DE T</t>
  </si>
  <si>
    <t xml:space="preserve"> 414300106</t>
  </si>
  <si>
    <t xml:space="preserve">  TALLERES DE CASA DE LA CULTURA</t>
  </si>
  <si>
    <t xml:space="preserve"> 414300111</t>
  </si>
  <si>
    <t xml:space="preserve">  ANÁLISIS DE FACTIBIL</t>
  </si>
  <si>
    <t xml:space="preserve"> 414300113</t>
  </si>
  <si>
    <t xml:space="preserve">  POR LICENCIA DE USO</t>
  </si>
  <si>
    <t xml:space="preserve"> 414300115</t>
  </si>
  <si>
    <t xml:space="preserve">  POR CERTIFICACIÓN DE</t>
  </si>
  <si>
    <t xml:space="preserve"> 414300116</t>
  </si>
  <si>
    <t xml:space="preserve"> 414300118</t>
  </si>
  <si>
    <t xml:space="preserve">  30% DE AVALÚOS FISCA</t>
  </si>
  <si>
    <t xml:space="preserve"> 414300119</t>
  </si>
  <si>
    <t xml:space="preserve">  HONORARIOS DE VALUACIÓN</t>
  </si>
  <si>
    <t xml:space="preserve"> 414300121</t>
  </si>
  <si>
    <t xml:space="preserve">  LIC. ANUAL COLOC. AN</t>
  </si>
  <si>
    <t xml:space="preserve"> 414300122</t>
  </si>
  <si>
    <t xml:space="preserve">  PERMISO COLOCACIÓN D</t>
  </si>
  <si>
    <t xml:space="preserve"> 414300123</t>
  </si>
  <si>
    <t xml:space="preserve">  PERMISOS EVENTUALES</t>
  </si>
  <si>
    <t xml:space="preserve"> 414300124</t>
  </si>
  <si>
    <t xml:space="preserve">  AUTORIZACIÓN PARA FU</t>
  </si>
  <si>
    <t xml:space="preserve"> 414300125</t>
  </si>
  <si>
    <t xml:space="preserve">  CONSTANCIAS DE VALOR</t>
  </si>
  <si>
    <t xml:space="preserve"> 414300126</t>
  </si>
  <si>
    <t xml:space="preserve">  CONSTANCIAS DE ESTAD</t>
  </si>
  <si>
    <t xml:space="preserve"> 414300127</t>
  </si>
  <si>
    <t xml:space="preserve">  CERTIFICACIONES EXPE</t>
  </si>
  <si>
    <t xml:space="preserve"> 414300128</t>
  </si>
  <si>
    <t xml:space="preserve">  CONSTANCIAS EXPEDIDA</t>
  </si>
  <si>
    <t xml:space="preserve"> 414300130</t>
  </si>
  <si>
    <t xml:space="preserve">  EXPED COPIAS PLANOS</t>
  </si>
  <si>
    <t xml:space="preserve"> 414300133</t>
  </si>
  <si>
    <t xml:space="preserve">  AUTORIZACION DE FRAC</t>
  </si>
  <si>
    <t xml:space="preserve"> 414300135</t>
  </si>
  <si>
    <t xml:space="preserve">  PERMISO PARA DIFUSIO</t>
  </si>
  <si>
    <t xml:space="preserve"> 414300136</t>
  </si>
  <si>
    <t xml:space="preserve">  PINTA DE BARDAS</t>
  </si>
  <si>
    <t xml:space="preserve"> 414300137</t>
  </si>
  <si>
    <t xml:space="preserve">  SERV DE RECOL Y TRSL</t>
  </si>
  <si>
    <t xml:space="preserve"> 414300138</t>
  </si>
  <si>
    <t xml:space="preserve">  LICENCIAS DE CONSTRUCCIÓN</t>
  </si>
  <si>
    <t xml:space="preserve"> 414300139</t>
  </si>
  <si>
    <t xml:space="preserve">  EXPEDICÓN PLANOS DE</t>
  </si>
  <si>
    <t xml:space="preserve"> 414300140</t>
  </si>
  <si>
    <t xml:space="preserve">  EVALUACIÓN DE IMPACTO AMBIENTAL</t>
  </si>
  <si>
    <t xml:space="preserve"> 414300141</t>
  </si>
  <si>
    <t xml:space="preserve">  DERECHO DE ALUMBRADO PUBLICO</t>
  </si>
  <si>
    <t xml:space="preserve"> 415100101</t>
  </si>
  <si>
    <t xml:space="preserve">  FIESTAS Y EVENTOS PARTICULARES</t>
  </si>
  <si>
    <t xml:space="preserve"> 415100102</t>
  </si>
  <si>
    <t xml:space="preserve">  REGISTRO DE PERITOS FISCALES</t>
  </si>
  <si>
    <t xml:space="preserve"> 415100103</t>
  </si>
  <si>
    <t xml:space="preserve">  JUEGOS MECÁNICOS Y FUTBOLITOS</t>
  </si>
  <si>
    <t xml:space="preserve"> 415100105</t>
  </si>
  <si>
    <t xml:space="preserve">  OCUPACION DE ESPACIO</t>
  </si>
  <si>
    <t xml:space="preserve"> 415100106</t>
  </si>
  <si>
    <t xml:space="preserve">  AMBULANTES SEMIFIJOS</t>
  </si>
  <si>
    <t xml:space="preserve"> 415100107</t>
  </si>
  <si>
    <t xml:space="preserve">  TEMPORADA DE DÍA DE</t>
  </si>
  <si>
    <t xml:space="preserve"> 415100109</t>
  </si>
  <si>
    <t xml:space="preserve">  PERMISO PARA BAILE PUBLICO</t>
  </si>
  <si>
    <t xml:space="preserve"> 415100110</t>
  </si>
  <si>
    <t xml:space="preserve">  EXPLOTACIÓN Y USO DE</t>
  </si>
  <si>
    <t xml:space="preserve"> 415100111</t>
  </si>
  <si>
    <t xml:space="preserve">  FORMAS VALORADAS</t>
  </si>
  <si>
    <t xml:space="preserve"> 415100112</t>
  </si>
  <si>
    <t xml:space="preserve">  DAÑOS AL MUNICIPIO</t>
  </si>
  <si>
    <t xml:space="preserve"> 415100114</t>
  </si>
  <si>
    <t xml:space="preserve">  INSC Y REF PADRON PROVEEDORES</t>
  </si>
  <si>
    <t xml:space="preserve"> 415100115</t>
  </si>
  <si>
    <t xml:space="preserve">  APORT MAT ALUMBRADO PUBLICO</t>
  </si>
  <si>
    <t xml:space="preserve"> 415100116</t>
  </si>
  <si>
    <t xml:space="preserve">  REDONDEO</t>
  </si>
  <si>
    <t xml:space="preserve"> 415100122</t>
  </si>
  <si>
    <t xml:space="preserve">  INSTALACION DE PROMOCIONISTAS</t>
  </si>
  <si>
    <t xml:space="preserve"> 415100123</t>
  </si>
  <si>
    <t xml:space="preserve">  TRASPASO DE LOCALES DE LOS MER</t>
  </si>
  <si>
    <t xml:space="preserve"> 415100124</t>
  </si>
  <si>
    <t xml:space="preserve">  CAMBIO GIRO COMERCIAL</t>
  </si>
  <si>
    <t xml:space="preserve"> 415100125</t>
  </si>
  <si>
    <t xml:space="preserve">  COPIAS SIMPLES</t>
  </si>
  <si>
    <t xml:space="preserve"> 415100126</t>
  </si>
  <si>
    <t xml:space="preserve">  PERM PARA INST DE CI</t>
  </si>
  <si>
    <t xml:space="preserve"> 415100128</t>
  </si>
  <si>
    <t xml:space="preserve">  OTROS PRODUCTOS</t>
  </si>
  <si>
    <t xml:space="preserve"> 416200101</t>
  </si>
  <si>
    <t xml:space="preserve">  RECARGOS PREDIAL</t>
  </si>
  <si>
    <t xml:space="preserve"> 416200103</t>
  </si>
  <si>
    <t xml:space="preserve">  GASTOS DE COBRANZA</t>
  </si>
  <si>
    <t xml:space="preserve"> 416200104</t>
  </si>
  <si>
    <t xml:space="preserve">  MULTAS DE POLICÍA MUNICIPAL</t>
  </si>
  <si>
    <t xml:space="preserve"> 416200105</t>
  </si>
  <si>
    <t xml:space="preserve">  MULTAS DE TRÁNSITO MUNICIPAL</t>
  </si>
  <si>
    <t xml:space="preserve"> 416200106</t>
  </si>
  <si>
    <t xml:space="preserve">  MULTAS DE CATASTRO</t>
  </si>
  <si>
    <t xml:space="preserve"> 416200108</t>
  </si>
  <si>
    <t xml:space="preserve">  INT BANCARIOS</t>
  </si>
  <si>
    <t xml:space="preserve"> 416200111</t>
  </si>
  <si>
    <t xml:space="preserve">  DONATIVO</t>
  </si>
  <si>
    <t xml:space="preserve"> 416200112</t>
  </si>
  <si>
    <t xml:space="preserve">  MULTA POR EJERCER EL</t>
  </si>
  <si>
    <t xml:space="preserve"> 416200113</t>
  </si>
  <si>
    <t xml:space="preserve">  REINTEGRO POR PAGO I</t>
  </si>
  <si>
    <t xml:space="preserve"> 416200116</t>
  </si>
  <si>
    <t xml:space="preserve">  MULTA POR INCUMP. CONTR</t>
  </si>
  <si>
    <t xml:space="preserve"> 421100101</t>
  </si>
  <si>
    <t xml:space="preserve">  FONDO GENERAL</t>
  </si>
  <si>
    <t xml:space="preserve"> 421100102</t>
  </si>
  <si>
    <t xml:space="preserve">  FONDO DE FOMENTO MUNICIPAL</t>
  </si>
  <si>
    <t xml:space="preserve"> 421100103</t>
  </si>
  <si>
    <t xml:space="preserve">  FONDO DE FISCALIZACION</t>
  </si>
  <si>
    <t xml:space="preserve"> 421100104</t>
  </si>
  <si>
    <t xml:space="preserve">  FONDO IEPS DE GASOLINAS</t>
  </si>
  <si>
    <t xml:space="preserve"> 421100105</t>
  </si>
  <si>
    <t xml:space="preserve">  FONDO ISAN</t>
  </si>
  <si>
    <t xml:space="preserve"> 421100106</t>
  </si>
  <si>
    <t xml:space="preserve">  FONDO IMPUESTO SOBRE TENENCIA</t>
  </si>
  <si>
    <t xml:space="preserve"> 421100109</t>
  </si>
  <si>
    <t xml:space="preserve">  ALCOHOLES R-28</t>
  </si>
  <si>
    <t xml:space="preserve"> 421100111</t>
  </si>
  <si>
    <t xml:space="preserve">  FDOxREIN DE ISR R/PE</t>
  </si>
  <si>
    <t xml:space="preserve"> 421200101</t>
  </si>
  <si>
    <t xml:space="preserve">  INFRAESTRUCTURA</t>
  </si>
  <si>
    <t xml:space="preserve"> 421200201</t>
  </si>
  <si>
    <t xml:space="preserve">  FORTALECIMIENTO</t>
  </si>
  <si>
    <t xml:space="preserve"> 421308371</t>
  </si>
  <si>
    <t xml:space="preserve">  CONV AP FEDERAL</t>
  </si>
  <si>
    <t xml:space="preserve"> 421308373</t>
  </si>
  <si>
    <t xml:space="preserve">  CONV AP BENEF</t>
  </si>
  <si>
    <t xml:space="preserve">511101111 </t>
  </si>
  <si>
    <t xml:space="preserve">511101131 </t>
  </si>
  <si>
    <t xml:space="preserve">511101132 </t>
  </si>
  <si>
    <t xml:space="preserve">511201212 </t>
  </si>
  <si>
    <t xml:space="preserve">511301311 </t>
  </si>
  <si>
    <t xml:space="preserve">511301312 </t>
  </si>
  <si>
    <t xml:space="preserve">511301321 </t>
  </si>
  <si>
    <t xml:space="preserve">511301323 </t>
  </si>
  <si>
    <t xml:space="preserve">511301342 </t>
  </si>
  <si>
    <t xml:space="preserve">511401413 </t>
  </si>
  <si>
    <t xml:space="preserve">511401421 </t>
  </si>
  <si>
    <t xml:space="preserve">511401431 </t>
  </si>
  <si>
    <t xml:space="preserve">511401441 </t>
  </si>
  <si>
    <t xml:space="preserve">511501511 </t>
  </si>
  <si>
    <t xml:space="preserve">511501522 </t>
  </si>
  <si>
    <t xml:space="preserve">511501541 </t>
  </si>
  <si>
    <t xml:space="preserve">511501543 </t>
  </si>
  <si>
    <t xml:space="preserve">511501591 </t>
  </si>
  <si>
    <t xml:space="preserve">511501592 </t>
  </si>
  <si>
    <t xml:space="preserve">512102111 </t>
  </si>
  <si>
    <t xml:space="preserve">512102112 </t>
  </si>
  <si>
    <t xml:space="preserve">512102113 </t>
  </si>
  <si>
    <t xml:space="preserve">512102141 </t>
  </si>
  <si>
    <t xml:space="preserve">512102142 </t>
  </si>
  <si>
    <t xml:space="preserve">512102151 </t>
  </si>
  <si>
    <t xml:space="preserve">512102161 </t>
  </si>
  <si>
    <t xml:space="preserve">512102171 </t>
  </si>
  <si>
    <t xml:space="preserve">512202212 </t>
  </si>
  <si>
    <t xml:space="preserve">512202214 </t>
  </si>
  <si>
    <t xml:space="preserve">512202221 </t>
  </si>
  <si>
    <t xml:space="preserve">512402411 </t>
  </si>
  <si>
    <t xml:space="preserve">512402421 </t>
  </si>
  <si>
    <t xml:space="preserve">512402461 </t>
  </si>
  <si>
    <t xml:space="preserve">512402471 </t>
  </si>
  <si>
    <t xml:space="preserve">512402481 </t>
  </si>
  <si>
    <t xml:space="preserve">512402491 </t>
  </si>
  <si>
    <t xml:space="preserve">512502531 </t>
  </si>
  <si>
    <t xml:space="preserve">512502551 </t>
  </si>
  <si>
    <t xml:space="preserve">512602611 </t>
  </si>
  <si>
    <t xml:space="preserve">512602612 </t>
  </si>
  <si>
    <t xml:space="preserve">512602613 </t>
  </si>
  <si>
    <t xml:space="preserve">512702741 </t>
  </si>
  <si>
    <t xml:space="preserve">512702751 </t>
  </si>
  <si>
    <t xml:space="preserve">512902911 </t>
  </si>
  <si>
    <t xml:space="preserve">512902941 </t>
  </si>
  <si>
    <t xml:space="preserve">512902961 </t>
  </si>
  <si>
    <t xml:space="preserve">512902991 </t>
  </si>
  <si>
    <t xml:space="preserve">513103111 </t>
  </si>
  <si>
    <t xml:space="preserve">513103112 </t>
  </si>
  <si>
    <t xml:space="preserve">513103141 </t>
  </si>
  <si>
    <t xml:space="preserve">513103151 </t>
  </si>
  <si>
    <t xml:space="preserve">513103171 </t>
  </si>
  <si>
    <t xml:space="preserve">513203252 </t>
  </si>
  <si>
    <t xml:space="preserve">513203291 </t>
  </si>
  <si>
    <t xml:space="preserve">513303312 </t>
  </si>
  <si>
    <t xml:space="preserve">513303321 </t>
  </si>
  <si>
    <t xml:space="preserve">513303391 </t>
  </si>
  <si>
    <t xml:space="preserve">513403411 </t>
  </si>
  <si>
    <t xml:space="preserve">513403451 </t>
  </si>
  <si>
    <t xml:space="preserve">513503511 </t>
  </si>
  <si>
    <t xml:space="preserve">513503521 </t>
  </si>
  <si>
    <t xml:space="preserve">513503531 </t>
  </si>
  <si>
    <t xml:space="preserve">513503551 </t>
  </si>
  <si>
    <t xml:space="preserve">513503591 </t>
  </si>
  <si>
    <t xml:space="preserve">513603611 </t>
  </si>
  <si>
    <t xml:space="preserve">513703751 </t>
  </si>
  <si>
    <t xml:space="preserve">513803821 </t>
  </si>
  <si>
    <t xml:space="preserve">513803852 </t>
  </si>
  <si>
    <t xml:space="preserve">513903921 </t>
  </si>
  <si>
    <t xml:space="preserve">513903951 </t>
  </si>
  <si>
    <t xml:space="preserve">513903981 </t>
  </si>
  <si>
    <t xml:space="preserve">521204151 </t>
  </si>
  <si>
    <t xml:space="preserve">521204152 </t>
  </si>
  <si>
    <t xml:space="preserve">521204153 </t>
  </si>
  <si>
    <t xml:space="preserve">521204154 </t>
  </si>
  <si>
    <t xml:space="preserve">524104411 </t>
  </si>
  <si>
    <t xml:space="preserve">525204521 </t>
  </si>
  <si>
    <t xml:space="preserve">541109211 </t>
  </si>
  <si>
    <t xml:space="preserve">541109212 </t>
  </si>
  <si>
    <t xml:space="preserve">311000000 </t>
  </si>
  <si>
    <t xml:space="preserve"> PATRIMONIO PROPIO</t>
  </si>
  <si>
    <t xml:space="preserve">311009999 </t>
  </si>
  <si>
    <t xml:space="preserve"> Baja AF</t>
  </si>
  <si>
    <t xml:space="preserve">312000000 </t>
  </si>
  <si>
    <t xml:space="preserve"> Donaciones de capital</t>
  </si>
  <si>
    <t>3210</t>
  </si>
  <si>
    <t>AHORRO/DESAHORRO</t>
  </si>
  <si>
    <t xml:space="preserve"> 322000027</t>
  </si>
  <si>
    <t xml:space="preserve">  RESULTADO DEL EJERCICIO 2012</t>
  </si>
  <si>
    <t xml:space="preserve"> 322000035</t>
  </si>
  <si>
    <t xml:space="preserve">  Res Ej Conv Est 14</t>
  </si>
  <si>
    <t xml:space="preserve"> 322000036</t>
  </si>
  <si>
    <t xml:space="preserve">  Res Ej Conv Ben 14</t>
  </si>
  <si>
    <t xml:space="preserve"> 322000037</t>
  </si>
  <si>
    <t xml:space="preserve">  Resultado del Ejercicio 2010</t>
  </si>
  <si>
    <t xml:space="preserve"> 322000038</t>
  </si>
  <si>
    <t xml:space="preserve">  Resultado del Ejercicio 2011</t>
  </si>
  <si>
    <t xml:space="preserve"> 322000039</t>
  </si>
  <si>
    <t xml:space="preserve">  Resultado del Ejercicio 2013</t>
  </si>
  <si>
    <t xml:space="preserve"> 322000040</t>
  </si>
  <si>
    <t xml:space="preserve">  Resultado del Ejercicio 2014</t>
  </si>
  <si>
    <t xml:space="preserve"> 322000041</t>
  </si>
  <si>
    <t xml:space="preserve">  Resultado del Ejercicio 2005</t>
  </si>
  <si>
    <t xml:space="preserve"> 322000042</t>
  </si>
  <si>
    <t xml:space="preserve">  Resultado del Ejercicio 2006</t>
  </si>
  <si>
    <t xml:space="preserve"> 322000043</t>
  </si>
  <si>
    <t xml:space="preserve">  Resultado del Ejercicio 2007</t>
  </si>
  <si>
    <t xml:space="preserve"> 322000044</t>
  </si>
  <si>
    <t xml:space="preserve">  Resultado del Ejercicio 2008</t>
  </si>
  <si>
    <t xml:space="preserve"> 322000045</t>
  </si>
  <si>
    <t xml:space="preserve">  Resultado del Ejercicio 2009</t>
  </si>
  <si>
    <t xml:space="preserve"> 322000046</t>
  </si>
  <si>
    <t xml:space="preserve">  Resultado del ejercicio 2015</t>
  </si>
  <si>
    <t xml:space="preserve"> 322000101</t>
  </si>
  <si>
    <t xml:space="preserve">  APLIC REM REC MPAL 2008</t>
  </si>
  <si>
    <t xml:space="preserve"> 322000102</t>
  </si>
  <si>
    <t xml:space="preserve">  APLIC REM REC MPAL 2009</t>
  </si>
  <si>
    <t xml:space="preserve"> 322000103</t>
  </si>
  <si>
    <t xml:space="preserve">  APLIC REM INFRA 2007</t>
  </si>
  <si>
    <t xml:space="preserve"> 322000104</t>
  </si>
  <si>
    <t xml:space="preserve">  APLIC REM INFRA 2008</t>
  </si>
  <si>
    <t xml:space="preserve"> 322000105</t>
  </si>
  <si>
    <t xml:space="preserve">  APLIC REM FORTA 2009</t>
  </si>
  <si>
    <t xml:space="preserve"> 322000106</t>
  </si>
  <si>
    <t xml:space="preserve">  APLIC REM INFRA 2009</t>
  </si>
  <si>
    <t xml:space="preserve"> 322000107</t>
  </si>
  <si>
    <t xml:space="preserve">  APLIC REM INFRA 2010</t>
  </si>
  <si>
    <t xml:space="preserve"> 322000108</t>
  </si>
  <si>
    <t xml:space="preserve">  APLIC REM FORTA 2010</t>
  </si>
  <si>
    <t xml:space="preserve"> 322000109</t>
  </si>
  <si>
    <t xml:space="preserve">  APLIC REM REC MPAL 2010</t>
  </si>
  <si>
    <t xml:space="preserve"> 322000110</t>
  </si>
  <si>
    <t xml:space="preserve">  APLIC REM REC MPAL 2011</t>
  </si>
  <si>
    <t xml:space="preserve"> 322000111</t>
  </si>
  <si>
    <t xml:space="preserve">  APLIC REM INFRA 2011</t>
  </si>
  <si>
    <t xml:space="preserve"> 322000112</t>
  </si>
  <si>
    <t xml:space="preserve">  APLIC REM FORTA 2012</t>
  </si>
  <si>
    <t xml:space="preserve"> 322000113</t>
  </si>
  <si>
    <t xml:space="preserve">  APLIC REM REC MPAL 2012 </t>
  </si>
  <si>
    <t xml:space="preserve"> 322000114</t>
  </si>
  <si>
    <t xml:space="preserve">  APLIC REM INFRA 2012 </t>
  </si>
  <si>
    <t xml:space="preserve"> 322000115</t>
  </si>
  <si>
    <t xml:space="preserve">  APLIC REM FORTA 2012 </t>
  </si>
  <si>
    <t xml:space="preserve"> 322000116</t>
  </si>
  <si>
    <t xml:space="preserve">  APLIC REM CUENTA PUBLICA 2013</t>
  </si>
  <si>
    <t xml:space="preserve"> 322000117</t>
  </si>
  <si>
    <t xml:space="preserve">  APLIC REM FONDO I  2013</t>
  </si>
  <si>
    <t xml:space="preserve"> 322000118</t>
  </si>
  <si>
    <t xml:space="preserve">  APLIC REM FONDO II 2013</t>
  </si>
  <si>
    <t xml:space="preserve"> 322000119</t>
  </si>
  <si>
    <t xml:space="preserve">  APLIC REM RECMPAL 14</t>
  </si>
  <si>
    <t xml:space="preserve"> 322000120</t>
  </si>
  <si>
    <t xml:space="preserve">  APLIC REM FON I 14</t>
  </si>
  <si>
    <t xml:space="preserve"> 322000121</t>
  </si>
  <si>
    <t xml:space="preserve">  APLIC REM FON II 14</t>
  </si>
  <si>
    <t xml:space="preserve"> 322000123</t>
  </si>
  <si>
    <t xml:space="preserve">  APLIC REM CONVEST14</t>
  </si>
  <si>
    <t xml:space="preserve"> 322000124</t>
  </si>
  <si>
    <t xml:space="preserve">  APLIC REMBENEF14</t>
  </si>
  <si>
    <t xml:space="preserve"> 111200003</t>
  </si>
  <si>
    <t xml:space="preserve">  INFRA 05 BBVA 0145964520</t>
  </si>
  <si>
    <t xml:space="preserve"> 111200004</t>
  </si>
  <si>
    <t xml:space="preserve">  INFRA 10 BBVA 0170546690</t>
  </si>
  <si>
    <t xml:space="preserve"> 111200016</t>
  </si>
  <si>
    <t xml:space="preserve">  CASA CUL BBVA 0157185766</t>
  </si>
  <si>
    <t xml:space="preserve"> 111200022</t>
  </si>
  <si>
    <t xml:space="preserve">  CASAS FONHAPO BBVA 0160917672</t>
  </si>
  <si>
    <t xml:space="preserve"> 111200028</t>
  </si>
  <si>
    <t xml:space="preserve">  INFRA 09 BBVA 0164350243</t>
  </si>
  <si>
    <t xml:space="preserve"> 111200038</t>
  </si>
  <si>
    <t xml:space="preserve">  INFRA 11 BBVA 0180270326</t>
  </si>
  <si>
    <t xml:space="preserve"> 111200044</t>
  </si>
  <si>
    <t xml:space="preserve">  INSUM AGRICOLAS 2011</t>
  </si>
  <si>
    <t xml:space="preserve"> 111200055</t>
  </si>
  <si>
    <t xml:space="preserve">  INFRAESTRUCTURA II 2</t>
  </si>
  <si>
    <t xml:space="preserve"> 111200056</t>
  </si>
  <si>
    <t xml:space="preserve">  REC MPAL 2013 BBVA 0191594478</t>
  </si>
  <si>
    <t xml:space="preserve"> 111200057</t>
  </si>
  <si>
    <t xml:space="preserve">  FORTA 2013 BBVA 0192</t>
  </si>
  <si>
    <t xml:space="preserve"> 111200058</t>
  </si>
  <si>
    <t xml:space="preserve">  INFRA 2013 BBVA 0191</t>
  </si>
  <si>
    <t xml:space="preserve"> 111200060</t>
  </si>
  <si>
    <t xml:space="preserve">  REC MPAL TPV BBVA 01</t>
  </si>
  <si>
    <t xml:space="preserve"> 111200061</t>
  </si>
  <si>
    <t xml:space="preserve">   FAIM BBVA 0193532178</t>
  </si>
  <si>
    <t xml:space="preserve"> 111200065</t>
  </si>
  <si>
    <t xml:space="preserve">   REC MPAL 2014 BBVA 0194750160</t>
  </si>
  <si>
    <t xml:space="preserve"> 111200066</t>
  </si>
  <si>
    <t xml:space="preserve">  FORTA 2014 BBVA 0194750187</t>
  </si>
  <si>
    <t xml:space="preserve"> 111200067</t>
  </si>
  <si>
    <t xml:space="preserve">  INFRA 2014 BBVA 0194750195</t>
  </si>
  <si>
    <t xml:space="preserve"> 111200073</t>
  </si>
  <si>
    <t xml:space="preserve">  RP 2015 BBVA 0198039879</t>
  </si>
  <si>
    <t xml:space="preserve"> 111200074</t>
  </si>
  <si>
    <t xml:space="preserve">  INFRA 2015 BBVA 0198039798</t>
  </si>
  <si>
    <t xml:space="preserve"> 111200075</t>
  </si>
  <si>
    <t xml:space="preserve">  FORTA 2015 BBVA 0198039712</t>
  </si>
  <si>
    <t xml:space="preserve"> 111200076</t>
  </si>
  <si>
    <t xml:space="preserve">  NOMINA BBVA 0198096171</t>
  </si>
  <si>
    <t xml:space="preserve"> 111200079</t>
  </si>
  <si>
    <t xml:space="preserve">  RM II 2015 BBVA 0102317109</t>
  </si>
  <si>
    <t xml:space="preserve"> 111200080</t>
  </si>
  <si>
    <t xml:space="preserve">  GANA MAS 2015 BBVA 0102571838</t>
  </si>
  <si>
    <t xml:space="preserve"> 111200081</t>
  </si>
  <si>
    <t xml:space="preserve">  RP 2016  BBVA  0102805766</t>
  </si>
  <si>
    <t xml:space="preserve"> 111200082</t>
  </si>
  <si>
    <t xml:space="preserve">  RM 2016  BBVA  0103425126</t>
  </si>
  <si>
    <t xml:space="preserve"> 111200083</t>
  </si>
  <si>
    <t xml:space="preserve">  FORTA 2016  BBVA  0103424057</t>
  </si>
  <si>
    <t xml:space="preserve"> 111200084</t>
  </si>
  <si>
    <t xml:space="preserve">  INFRA 2016  BBVA  0103424405</t>
  </si>
  <si>
    <t xml:space="preserve"> 111200085</t>
  </si>
  <si>
    <t xml:space="preserve">  DEPORTE BBVA 0104553284</t>
  </si>
  <si>
    <t xml:space="preserve"> 111200100</t>
  </si>
  <si>
    <t xml:space="preserve">  CREDITO 11  5933031 BBAJIO</t>
  </si>
  <si>
    <t xml:space="preserve"> 111200103</t>
  </si>
  <si>
    <t xml:space="preserve">  FRACC LAS HDAS 6778674 BBAJIO</t>
  </si>
  <si>
    <t xml:space="preserve"> 111200104</t>
  </si>
  <si>
    <t xml:space="preserve">  RESCT CTR HIST 6778708 BBAJIO</t>
  </si>
  <si>
    <t xml:space="preserve"> 111200107</t>
  </si>
  <si>
    <t xml:space="preserve">  BBAJIO 7211295 MAO</t>
  </si>
  <si>
    <t xml:space="preserve"> 111200112</t>
  </si>
  <si>
    <t xml:space="preserve">  BBAJIO 7711526 FOPAM 12</t>
  </si>
  <si>
    <t xml:space="preserve"> 111200119</t>
  </si>
  <si>
    <t xml:space="preserve">  FOPEDEP 2012 8101040 BBAJIO</t>
  </si>
  <si>
    <t xml:space="preserve"> 111200122</t>
  </si>
  <si>
    <t xml:space="preserve">  FOREMOBA 2012  8187296  BBAJIO</t>
  </si>
  <si>
    <t xml:space="preserve"> 111200123</t>
  </si>
  <si>
    <t xml:space="preserve">  FIBIR 2013 BBVA 0193700070</t>
  </si>
  <si>
    <t xml:space="preserve"> 111200124</t>
  </si>
  <si>
    <t xml:space="preserve">   GTO ILUMINADO 2013</t>
  </si>
  <si>
    <t xml:space="preserve"> 111200125</t>
  </si>
  <si>
    <t xml:space="preserve">  RAMO 23 PDR 2013 9711482 BBAJIO</t>
  </si>
  <si>
    <t xml:space="preserve"> 111200138</t>
  </si>
  <si>
    <t xml:space="preserve">  Empastado Deportiva</t>
  </si>
  <si>
    <t xml:space="preserve"> 111200141</t>
  </si>
  <si>
    <t xml:space="preserve">  PICI 2014 BAJIO 12401766</t>
  </si>
  <si>
    <t xml:space="preserve"> 111200142</t>
  </si>
  <si>
    <t xml:space="preserve">  PISBCC ANEXO 99 BAJIO 12406542</t>
  </si>
  <si>
    <t xml:space="preserve"> 111200144</t>
  </si>
  <si>
    <t xml:space="preserve">  SAN FAIM14BB13177209</t>
  </si>
  <si>
    <t xml:space="preserve"> 111200145</t>
  </si>
  <si>
    <t xml:space="preserve">  PO BBJIO 13187190</t>
  </si>
  <si>
    <t xml:space="preserve"> 111200146</t>
  </si>
  <si>
    <t xml:space="preserve">  PO BBJIO 13254875</t>
  </si>
  <si>
    <t xml:space="preserve"> 111200147</t>
  </si>
  <si>
    <t xml:space="preserve">  PO BBJIO 13254941</t>
  </si>
  <si>
    <t xml:space="preserve"> 111200148</t>
  </si>
  <si>
    <t xml:space="preserve">  CUARTO DORMITORIO 20</t>
  </si>
  <si>
    <t xml:space="preserve"> 111200149</t>
  </si>
  <si>
    <t xml:space="preserve">  PIDMC BBAJIO 14470280</t>
  </si>
  <si>
    <t xml:space="preserve"> 111200150</t>
  </si>
  <si>
    <t xml:space="preserve">  CALENTADORES BBAJIO 14662050</t>
  </si>
  <si>
    <t xml:space="preserve"> 111200151</t>
  </si>
  <si>
    <t xml:space="preserve">  PISBCC 2015 BBAJIO 14662696</t>
  </si>
  <si>
    <t xml:space="preserve"> 111200152</t>
  </si>
  <si>
    <t xml:space="preserve">  CTO DORM ADIC BBAJIO 14767412</t>
  </si>
  <si>
    <t xml:space="preserve"> 111200153</t>
  </si>
  <si>
    <t xml:space="preserve">  FAIP 2015 BBAJIO 14816110</t>
  </si>
  <si>
    <t xml:space="preserve"> 111200320</t>
  </si>
  <si>
    <t xml:space="preserve">  VAZQUEZ CORDERO JOSE LUIS</t>
  </si>
  <si>
    <t xml:space="preserve"> 111200322</t>
  </si>
  <si>
    <t xml:space="preserve">  ANGELES  MA. DEL ROCIO</t>
  </si>
  <si>
    <t xml:space="preserve"> 111200323</t>
  </si>
  <si>
    <t xml:space="preserve">  GUDIÑO ESQUIVIAS LEONOR</t>
  </si>
  <si>
    <t xml:space="preserve"> 111200324</t>
  </si>
  <si>
    <t xml:space="preserve">  HERNANDEZ PEDRAZA BENJAMIN</t>
  </si>
  <si>
    <t xml:space="preserve"> 111200325</t>
  </si>
  <si>
    <t xml:space="preserve">  LABRADA BUSTAMANTE MA. DOLORES</t>
  </si>
  <si>
    <t xml:space="preserve"> 111200326</t>
  </si>
  <si>
    <t xml:space="preserve">  LUNA MORALES JUAN SALVADOR</t>
  </si>
  <si>
    <t xml:space="preserve"> 111200327</t>
  </si>
  <si>
    <t xml:space="preserve">  MENDEZ PEREZ JOSE ALBERTO</t>
  </si>
  <si>
    <t xml:space="preserve"> 111200328</t>
  </si>
  <si>
    <t xml:space="preserve">  MORA LOMA CUAHUTEMOC</t>
  </si>
  <si>
    <t xml:space="preserve"> 111200329</t>
  </si>
  <si>
    <t xml:space="preserve">  ORTEGA NIETO ISAAC</t>
  </si>
  <si>
    <t xml:space="preserve"> 111200330</t>
  </si>
  <si>
    <t xml:space="preserve">  SANCHEZ MEDINA ISRAEL</t>
  </si>
  <si>
    <t xml:space="preserve"> 111200331</t>
  </si>
  <si>
    <t xml:space="preserve">  SARABIA VAZQUEZ MARGARITA MARÍA</t>
  </si>
  <si>
    <t xml:space="preserve"> Constr./Proc. Dominio Publico</t>
  </si>
  <si>
    <t>MUEBLES</t>
  </si>
  <si>
    <t xml:space="preserve">  1241    </t>
  </si>
  <si>
    <t xml:space="preserve">  1242    </t>
  </si>
  <si>
    <t xml:space="preserve">  1244    </t>
  </si>
  <si>
    <t xml:space="preserve">  1246    </t>
  </si>
  <si>
    <t>INTANGIBLES</t>
  </si>
  <si>
    <t xml:space="preserve">  1251    </t>
  </si>
  <si>
    <t>COMISION FEDERAL DE ELECTRICIDAD</t>
  </si>
  <si>
    <t>RAMOS GARCIA ANTONIO</t>
  </si>
  <si>
    <t xml:space="preserve"> 211700609</t>
  </si>
  <si>
    <t xml:space="preserve">  1% CED HON PROF FORTA</t>
  </si>
  <si>
    <t xml:space="preserve"> 211700620</t>
  </si>
  <si>
    <t xml:space="preserve">  1% CED. ARRENDAMIENT</t>
  </si>
  <si>
    <t>RAMIREZ HERNANDEZ JOSE ADRIAN</t>
  </si>
  <si>
    <t>ESTACION DE SERVICIO LAJA SA DE CV</t>
  </si>
  <si>
    <t xml:space="preserve">  TRASLACION DE DOMINIO</t>
  </si>
  <si>
    <t xml:space="preserve">  POR LICENCIA DE RECO</t>
  </si>
  <si>
    <t xml:space="preserve">  EXP LICENCIAS FUNCIONAMIENTO</t>
  </si>
  <si>
    <t xml:space="preserve">  SUP DE OBRA CON BASE</t>
  </si>
  <si>
    <t xml:space="preserve">  VTA LIBRO M. LEDEZMA</t>
  </si>
  <si>
    <t xml:space="preserve">  REC. DE BAJA ACT. X SINIESTRO</t>
  </si>
  <si>
    <t xml:space="preserve">  USO EMPAST. UNIDAD DEPORTIVA</t>
  </si>
  <si>
    <t xml:space="preserve">  MULTA X FALTA DE VERIF</t>
  </si>
  <si>
    <t xml:space="preserve">  CONV AP ESTATAL</t>
  </si>
  <si>
    <t xml:space="preserve">512202211 </t>
  </si>
  <si>
    <t xml:space="preserve">512202231 </t>
  </si>
  <si>
    <t xml:space="preserve">512402431 </t>
  </si>
  <si>
    <t xml:space="preserve">512402441 </t>
  </si>
  <si>
    <t xml:space="preserve">512402451 </t>
  </si>
  <si>
    <t xml:space="preserve">512502541 </t>
  </si>
  <si>
    <t xml:space="preserve">512702711 </t>
  </si>
  <si>
    <t xml:space="preserve">512702721 </t>
  </si>
  <si>
    <t xml:space="preserve">512702731 </t>
  </si>
  <si>
    <t xml:space="preserve">512902921 </t>
  </si>
  <si>
    <t xml:space="preserve">512902951 </t>
  </si>
  <si>
    <t xml:space="preserve">513103152 </t>
  </si>
  <si>
    <t xml:space="preserve">513103181 </t>
  </si>
  <si>
    <t xml:space="preserve">513203221 </t>
  </si>
  <si>
    <t xml:space="preserve">513203251 </t>
  </si>
  <si>
    <t xml:space="preserve">513303311 </t>
  </si>
  <si>
    <t xml:space="preserve">513303331 </t>
  </si>
  <si>
    <t xml:space="preserve">513303341 </t>
  </si>
  <si>
    <t xml:space="preserve">513503561 </t>
  </si>
  <si>
    <t xml:space="preserve">513503571 </t>
  </si>
  <si>
    <t xml:space="preserve">513603612 </t>
  </si>
  <si>
    <t xml:space="preserve">513703761 </t>
  </si>
  <si>
    <t xml:space="preserve">513703791 </t>
  </si>
  <si>
    <t xml:space="preserve">513903911 </t>
  </si>
  <si>
    <t xml:space="preserve">524204421 </t>
  </si>
  <si>
    <t xml:space="preserve">533108511 </t>
  </si>
  <si>
    <t xml:space="preserve">  PISBCC (OD 2015) BBA</t>
  </si>
  <si>
    <t xml:space="preserve">  FORTASEG AF 2016 151</t>
  </si>
  <si>
    <t xml:space="preserve">  FORTASEG AM 2016 151</t>
  </si>
  <si>
    <t xml:space="preserve">  EQUIP BIBLIOTECA NEU</t>
  </si>
  <si>
    <t xml:space="preserve">  JUVENTUD BBAJIO 15710593</t>
  </si>
  <si>
    <t>PEREZ SOLIS JUAN ANTONIO</t>
  </si>
  <si>
    <t>PALOMINO OCHOA ANTONIO</t>
  </si>
  <si>
    <t>DESPEGAR.COM MEXICO SA DE CV</t>
  </si>
  <si>
    <t>PUCHOTE FLORENCIO JUAN LUIS</t>
  </si>
  <si>
    <t>URBANISTAS DEL BAJIO SA DE CV</t>
  </si>
  <si>
    <t xml:space="preserve">  Otras construcc</t>
  </si>
  <si>
    <t xml:space="preserve">  Edificacion no habitacional</t>
  </si>
  <si>
    <t>CONCESIONES</t>
  </si>
  <si>
    <t xml:space="preserve"> 211700613</t>
  </si>
  <si>
    <t xml:space="preserve">  1% CED ARRENDAMIENTO FORTA</t>
  </si>
  <si>
    <t xml:space="preserve">  SERVICIOS DE LIMPIA</t>
  </si>
  <si>
    <t xml:space="preserve">  CURSO DE VERANO DE</t>
  </si>
  <si>
    <t xml:space="preserve">  DEV. DE PERRO CAPTURADO</t>
  </si>
  <si>
    <t xml:space="preserve">  ENA. DE B. INMUEB</t>
  </si>
  <si>
    <t xml:space="preserve"> 322000125</t>
  </si>
  <si>
    <t xml:space="preserve">  APLIC REM FON I 15</t>
  </si>
  <si>
    <t xml:space="preserve"> 322000127</t>
  </si>
  <si>
    <t xml:space="preserve">  APLIC REM CONV ES 15</t>
  </si>
  <si>
    <t xml:space="preserve"> 322000129</t>
  </si>
  <si>
    <t xml:space="preserve">  APLIC REM FOND II 15</t>
  </si>
  <si>
    <t xml:space="preserve"> 322000130</t>
  </si>
  <si>
    <t xml:space="preserve">  APLIC REM REC MPA 15</t>
  </si>
  <si>
    <t xml:space="preserve"> 322000131</t>
  </si>
  <si>
    <t xml:space="preserve">  APLIC REM  REC PROP 15</t>
  </si>
  <si>
    <t xml:space="preserve">  SEDATU BAJIO 16313462</t>
  </si>
  <si>
    <t xml:space="preserve">  EMPLEO TEMPORAL BAJIO 16762288</t>
  </si>
  <si>
    <t>Terrenos</t>
  </si>
  <si>
    <t xml:space="preserve">   Edificación habitacional</t>
  </si>
  <si>
    <t xml:space="preserve">   Edificación no habitacional</t>
  </si>
  <si>
    <t xml:space="preserve">   Constr Obras</t>
  </si>
  <si>
    <t xml:space="preserve">   División terrenos</t>
  </si>
  <si>
    <t xml:space="preserve">  Construc vias com</t>
  </si>
  <si>
    <t>Constr./ Proc Bienes Propios</t>
  </si>
  <si>
    <t>Mobiliario y Eq. de Admon.</t>
  </si>
  <si>
    <t xml:space="preserve">  Muebles de oficina</t>
  </si>
  <si>
    <t>Mobiliario y Eq. Educ. y Rec.</t>
  </si>
  <si>
    <t xml:space="preserve">  Camaras fotograficas</t>
  </si>
  <si>
    <t>Equipo de Transporte</t>
  </si>
  <si>
    <t>Maquinaria, otros Eq. y Herr.</t>
  </si>
  <si>
    <t xml:space="preserve">  Sist AA calefaccio</t>
  </si>
  <si>
    <t xml:space="preserve">  Eq de comunicación</t>
  </si>
  <si>
    <t>Software</t>
  </si>
  <si>
    <t xml:space="preserve">  Software</t>
  </si>
  <si>
    <t>Conceciones y franquicias</t>
  </si>
  <si>
    <t xml:space="preserve">  Conceciones</t>
  </si>
  <si>
    <t>112100029</t>
  </si>
  <si>
    <t>INFRAESTRUCTURA 2016 INVERSIÓN</t>
  </si>
  <si>
    <t>112100030</t>
  </si>
  <si>
    <t>INV BNX FIDUCIARIO 135649-4</t>
  </si>
  <si>
    <t>112100031</t>
  </si>
  <si>
    <t>INV BNX FID 2015 5095733</t>
  </si>
  <si>
    <t>112100032</t>
  </si>
  <si>
    <t>INV BNX FID 2016 5100141</t>
  </si>
  <si>
    <t>FIDEIC DE BORDERIA E INFRAESTR</t>
  </si>
  <si>
    <t>COMISION DEL DEPORTE DEL ESTADO DE</t>
  </si>
  <si>
    <t>FRANCO ZARATE  LAURA</t>
  </si>
  <si>
    <t>PEREZ ALONSO ANDRES</t>
  </si>
  <si>
    <t>112300008</t>
  </si>
  <si>
    <t>COFRADIA MEXICANO VENANCIO</t>
  </si>
  <si>
    <t>OLVERA GUERRERO JESUS SAMUEL</t>
  </si>
  <si>
    <t>ADQUISICION MANTENIMIENTO Y REPOSICION</t>
  </si>
  <si>
    <t>BAILON OLVERA EDITH</t>
  </si>
  <si>
    <t>MONTES OLALDE FELIPE</t>
  </si>
  <si>
    <t>CARDONA  MA JULIETA</t>
  </si>
  <si>
    <t>GONZALEZ VEGA CONSTRUCCIONES S.A</t>
  </si>
  <si>
    <t>CRUZ GUERRERO JOSE MARTIN</t>
  </si>
  <si>
    <t>MENDOZA CUELLAR MARIA DE JESUS</t>
  </si>
  <si>
    <t>SAZA GRUPO CONSTRUCTOR SA DE CV</t>
  </si>
  <si>
    <t>URDA PROYECTOS Y CONSTRUCCIONES SA</t>
  </si>
  <si>
    <t>CONSTRUCTORA PERIVA SA DE CV</t>
  </si>
  <si>
    <t>CONSORCIO CONSULTOR Y CONSTRUCTOR</t>
  </si>
  <si>
    <t>OLVERA ALVARADO BYRON ORLANDO</t>
  </si>
  <si>
    <t xml:space="preserve"> Instalaciones</t>
  </si>
  <si>
    <t>211200161</t>
  </si>
  <si>
    <t>PASIVOS C. 1000 2016</t>
  </si>
  <si>
    <t>211200162</t>
  </si>
  <si>
    <t>PASIVOS C. 2000 2016</t>
  </si>
  <si>
    <t>211200163</t>
  </si>
  <si>
    <t>PASIVOS C. 3000 2016</t>
  </si>
  <si>
    <t>211200165</t>
  </si>
  <si>
    <t>PASIVOS C. 5000 2016</t>
  </si>
  <si>
    <t>211300146</t>
  </si>
  <si>
    <t>211300166</t>
  </si>
  <si>
    <t>PASIVOS C. 6000 2016</t>
  </si>
  <si>
    <t>211300168</t>
  </si>
  <si>
    <t>PASIVOS C. 8000 2016</t>
  </si>
  <si>
    <t>211500164</t>
  </si>
  <si>
    <t>PARTICIPACIONES Y APORT X PAGAR</t>
  </si>
  <si>
    <t>SERVICIOS PERSONALES X PAGAR A C.P.</t>
  </si>
  <si>
    <t>TRANSFERENCIAS OTORGADAS C PAGAR A C.P.</t>
  </si>
  <si>
    <t>PROVEEDORES POR PAGAR A C.P.</t>
  </si>
  <si>
    <t>35 DE 180</t>
  </si>
  <si>
    <t xml:space="preserve">  ESTIMULOS FISCALES</t>
  </si>
  <si>
    <t xml:space="preserve"> Dietas</t>
  </si>
  <si>
    <t xml:space="preserve"> Sueldos Base</t>
  </si>
  <si>
    <t xml:space="preserve"> Sueldos de Confianza</t>
  </si>
  <si>
    <t xml:space="preserve"> Honorarios asimilados</t>
  </si>
  <si>
    <t xml:space="preserve"> Prima quinquenal</t>
  </si>
  <si>
    <t xml:space="preserve"> Antigüedad</t>
  </si>
  <si>
    <t xml:space="preserve"> Prima Vacacional</t>
  </si>
  <si>
    <t xml:space="preserve"> Gratificación de fin de año</t>
  </si>
  <si>
    <t xml:space="preserve"> Compensaciones por servicios</t>
  </si>
  <si>
    <t xml:space="preserve">511301371 </t>
  </si>
  <si>
    <t xml:space="preserve"> Honorarios especiales</t>
  </si>
  <si>
    <t xml:space="preserve"> Aportaciones IMSS</t>
  </si>
  <si>
    <t xml:space="preserve"> Aportaciones INFONAVIT</t>
  </si>
  <si>
    <t xml:space="preserve"> Ahorro para el retiro</t>
  </si>
  <si>
    <t xml:space="preserve"> Seguros</t>
  </si>
  <si>
    <t xml:space="preserve"> Cuotas para el fondo de ahorr</t>
  </si>
  <si>
    <t xml:space="preserve"> Liquid por indem</t>
  </si>
  <si>
    <t xml:space="preserve"> Prestaciones CGT</t>
  </si>
  <si>
    <t xml:space="preserve">511501542 </t>
  </si>
  <si>
    <t xml:space="preserve"> DESPENSA DE FIN DE AÑO</t>
  </si>
  <si>
    <t xml:space="preserve"> ASISTENCIA MEDICA</t>
  </si>
  <si>
    <t xml:space="preserve">511501551 </t>
  </si>
  <si>
    <t xml:space="preserve"> Capacitación SP</t>
  </si>
  <si>
    <t xml:space="preserve"> Asign Adic sueldo</t>
  </si>
  <si>
    <t xml:space="preserve"> Otras prestaciones</t>
  </si>
  <si>
    <t xml:space="preserve"> Materiales y útiles de oficin</t>
  </si>
  <si>
    <t xml:space="preserve"> Equipos menores de oficina</t>
  </si>
  <si>
    <t xml:space="preserve"> Eq. inventariable</t>
  </si>
  <si>
    <t xml:space="preserve"> Mat y útiles Tec In</t>
  </si>
  <si>
    <t xml:space="preserve"> Equipos Men Tec Inf</t>
  </si>
  <si>
    <t xml:space="preserve"> Mat impreso  e info</t>
  </si>
  <si>
    <t xml:space="preserve"> Material de limpieza</t>
  </si>
  <si>
    <t xml:space="preserve"> Materiales y útiles de enseña</t>
  </si>
  <si>
    <t xml:space="preserve"> Prod AlimSegPub</t>
  </si>
  <si>
    <t xml:space="preserve"> Prod Alimen instal</t>
  </si>
  <si>
    <t xml:space="preserve"> Prod alim a pers d/p</t>
  </si>
  <si>
    <t xml:space="preserve"> Prod Alim Animales</t>
  </si>
  <si>
    <t xml:space="preserve"> Utensilios alimentac</t>
  </si>
  <si>
    <t xml:space="preserve">512302311 </t>
  </si>
  <si>
    <t xml:space="preserve"> Prod Alim Agrop</t>
  </si>
  <si>
    <t xml:space="preserve"> Mat Constr Mineral</t>
  </si>
  <si>
    <t xml:space="preserve"> Mat Constr Concret</t>
  </si>
  <si>
    <t xml:space="preserve"> Mat Constr Cal Yes</t>
  </si>
  <si>
    <t xml:space="preserve"> Mat Constr Madera</t>
  </si>
  <si>
    <t xml:space="preserve"> Mat Constr Vidrio</t>
  </si>
  <si>
    <t xml:space="preserve"> Material eléctrico y electrón</t>
  </si>
  <si>
    <t xml:space="preserve"> Estructuras y manufacturas</t>
  </si>
  <si>
    <t xml:space="preserve"> Materiales complementarios</t>
  </si>
  <si>
    <t xml:space="preserve"> Materiales diversos</t>
  </si>
  <si>
    <t xml:space="preserve">512502522 </t>
  </si>
  <si>
    <t xml:space="preserve"> Plaguicidas y pesticidas</t>
  </si>
  <si>
    <t xml:space="preserve"> Medicinas y prod far</t>
  </si>
  <si>
    <t xml:space="preserve"> Mat acc y sum Méd</t>
  </si>
  <si>
    <t xml:space="preserve"> Mat Acc y sum Lab</t>
  </si>
  <si>
    <t xml:space="preserve"> Combus p Seg pub</t>
  </si>
  <si>
    <t xml:space="preserve"> Combus p Serv pub</t>
  </si>
  <si>
    <t xml:space="preserve"> Combus p maquinaria</t>
  </si>
  <si>
    <t xml:space="preserve"> Vestuario y uniformes</t>
  </si>
  <si>
    <t xml:space="preserve"> Prendas de seguridad</t>
  </si>
  <si>
    <t xml:space="preserve">512702722 </t>
  </si>
  <si>
    <t xml:space="preserve"> Prendas de protección persona</t>
  </si>
  <si>
    <t xml:space="preserve"> Artículos deportivos</t>
  </si>
  <si>
    <t xml:space="preserve"> Productos textiles</t>
  </si>
  <si>
    <t xml:space="preserve"> Blancos y otros</t>
  </si>
  <si>
    <t xml:space="preserve">512802821 </t>
  </si>
  <si>
    <t xml:space="preserve"> Materiales de seguridad públi</t>
  </si>
  <si>
    <t xml:space="preserve">512802831 </t>
  </si>
  <si>
    <t xml:space="preserve"> Prendas Protec Seg</t>
  </si>
  <si>
    <t xml:space="preserve"> Herramientas menores</t>
  </si>
  <si>
    <t xml:space="preserve"> Ref Edificios</t>
  </si>
  <si>
    <t xml:space="preserve"> Ref Eq Cómputo</t>
  </si>
  <si>
    <t xml:space="preserve"> RefInstrumental Med</t>
  </si>
  <si>
    <t xml:space="preserve"> Ref Eq Transporte</t>
  </si>
  <si>
    <t xml:space="preserve">512902981 </t>
  </si>
  <si>
    <t xml:space="preserve"> Ref Otros Equipos</t>
  </si>
  <si>
    <t xml:space="preserve"> Ref Otros bmuebles</t>
  </si>
  <si>
    <t xml:space="preserve"> Servicio de energía eléctrica</t>
  </si>
  <si>
    <t xml:space="preserve"> Alumbrado público</t>
  </si>
  <si>
    <t xml:space="preserve">513103121 </t>
  </si>
  <si>
    <t xml:space="preserve"> Servicio de gas</t>
  </si>
  <si>
    <t xml:space="preserve"> Servicio telefonía tradiciona</t>
  </si>
  <si>
    <t xml:space="preserve"> Servicio telefonía celular</t>
  </si>
  <si>
    <t xml:space="preserve"> Radiolocalización</t>
  </si>
  <si>
    <t xml:space="preserve"> Servicios de acceso de intern</t>
  </si>
  <si>
    <t xml:space="preserve"> Servicio postal</t>
  </si>
  <si>
    <t xml:space="preserve"> Arrendam Edificios</t>
  </si>
  <si>
    <t xml:space="preserve"> ArrVeh p Seg Pub</t>
  </si>
  <si>
    <t xml:space="preserve"> ArrenVehp ServAdm</t>
  </si>
  <si>
    <t xml:space="preserve">513203261 </t>
  </si>
  <si>
    <t xml:space="preserve"> Arren Maq y eq</t>
  </si>
  <si>
    <t xml:space="preserve"> Otros Arrendamientos</t>
  </si>
  <si>
    <t xml:space="preserve"> Servicios legales</t>
  </si>
  <si>
    <t xml:space="preserve"> Servicios de contabilidad</t>
  </si>
  <si>
    <t xml:space="preserve"> Serv de diseño</t>
  </si>
  <si>
    <t xml:space="preserve"> Serv Consultoría</t>
  </si>
  <si>
    <t xml:space="preserve"> Servicios de capacitación</t>
  </si>
  <si>
    <t xml:space="preserve">513303361 </t>
  </si>
  <si>
    <t xml:space="preserve"> Impresiones docofic</t>
  </si>
  <si>
    <t xml:space="preserve"> Serv Profesionales</t>
  </si>
  <si>
    <t xml:space="preserve"> Serv Financieros</t>
  </si>
  <si>
    <t xml:space="preserve"> Seguro de bienes patrimoniale</t>
  </si>
  <si>
    <t xml:space="preserve"> Cons y mantto Inm</t>
  </si>
  <si>
    <t xml:space="preserve"> Instal Mobil Adm</t>
  </si>
  <si>
    <t xml:space="preserve"> Instal BInformat</t>
  </si>
  <si>
    <t xml:space="preserve"> Mantto Vehíc</t>
  </si>
  <si>
    <t xml:space="preserve"> Rep Eq Defensa</t>
  </si>
  <si>
    <t xml:space="preserve"> Instal Maqy otros</t>
  </si>
  <si>
    <t xml:space="preserve"> Serv Jardinería</t>
  </si>
  <si>
    <t xml:space="preserve"> Difusión Activ Gub</t>
  </si>
  <si>
    <t xml:space="preserve"> Impresión Pub ofic</t>
  </si>
  <si>
    <t xml:space="preserve">513603631 </t>
  </si>
  <si>
    <t xml:space="preserve"> Serv Creatividad</t>
  </si>
  <si>
    <t xml:space="preserve">513703741 </t>
  </si>
  <si>
    <t xml:space="preserve"> Transporte VehEspec</t>
  </si>
  <si>
    <t xml:space="preserve"> Viáticos nacionales</t>
  </si>
  <si>
    <t xml:space="preserve"> Viáticos Extranjero</t>
  </si>
  <si>
    <t xml:space="preserve"> Otros Serv Traslado</t>
  </si>
  <si>
    <t xml:space="preserve">513803811 </t>
  </si>
  <si>
    <t xml:space="preserve"> Gto CeremH Ayunt</t>
  </si>
  <si>
    <t xml:space="preserve"> Gto Orden Social</t>
  </si>
  <si>
    <t xml:space="preserve">513803831 </t>
  </si>
  <si>
    <t xml:space="preserve"> Congresos y convenciones</t>
  </si>
  <si>
    <t xml:space="preserve"> Gto Oficina SP</t>
  </si>
  <si>
    <t xml:space="preserve"> Serv Funerarios</t>
  </si>
  <si>
    <t xml:space="preserve"> Otros impuestos y derechos</t>
  </si>
  <si>
    <t xml:space="preserve"> Penas multas acc</t>
  </si>
  <si>
    <t xml:space="preserve"> Impuesto sobre nóminas</t>
  </si>
  <si>
    <t xml:space="preserve">521104124 </t>
  </si>
  <si>
    <t xml:space="preserve"> Asignaciones presupu</t>
  </si>
  <si>
    <t xml:space="preserve"> Transf Serv Pers</t>
  </si>
  <si>
    <t xml:space="preserve"> Transf Mat y Sum</t>
  </si>
  <si>
    <t xml:space="preserve"> Transf Serv Básico</t>
  </si>
  <si>
    <t xml:space="preserve"> Transf Asignaciones</t>
  </si>
  <si>
    <t xml:space="preserve"> Gto Activ Cult</t>
  </si>
  <si>
    <t xml:space="preserve"> Becas</t>
  </si>
  <si>
    <t xml:space="preserve"> Jubilaciones</t>
  </si>
  <si>
    <t xml:space="preserve"> Convenios de Reasignación</t>
  </si>
  <si>
    <t xml:space="preserve"> Int DInterna Inst</t>
  </si>
  <si>
    <t xml:space="preserve"> Int Deuda c GEG</t>
  </si>
  <si>
    <t xml:space="preserve">551505111 </t>
  </si>
  <si>
    <t xml:space="preserve"> Muebles de oficina y estanter</t>
  </si>
  <si>
    <t xml:space="preserve">551505121 </t>
  </si>
  <si>
    <t xml:space="preserve"> Muebles excepto ofic</t>
  </si>
  <si>
    <t xml:space="preserve">551505151 </t>
  </si>
  <si>
    <t xml:space="preserve"> Computadoras y equipo perifér</t>
  </si>
  <si>
    <t xml:space="preserve">551505191 </t>
  </si>
  <si>
    <t xml:space="preserve"> Otros mobiliarios</t>
  </si>
  <si>
    <t xml:space="preserve">551505211 </t>
  </si>
  <si>
    <t xml:space="preserve"> Equipo de audio y de video</t>
  </si>
  <si>
    <t xml:space="preserve">551505231 </t>
  </si>
  <si>
    <t xml:space="preserve"> Camaras fotograficas y de vid</t>
  </si>
  <si>
    <t xml:space="preserve">551505291 </t>
  </si>
  <si>
    <t xml:space="preserve"> Otro mobiliario</t>
  </si>
  <si>
    <t xml:space="preserve">551505311 </t>
  </si>
  <si>
    <t xml:space="preserve"> Equso médico denta</t>
  </si>
  <si>
    <t xml:space="preserve">551505411 </t>
  </si>
  <si>
    <t xml:space="preserve"> Automóviles y camiones</t>
  </si>
  <si>
    <t xml:space="preserve">551505421 </t>
  </si>
  <si>
    <t xml:space="preserve"> Carrocerías y remolques</t>
  </si>
  <si>
    <t xml:space="preserve">551505491 </t>
  </si>
  <si>
    <t xml:space="preserve"> Otro equipo de transporte</t>
  </si>
  <si>
    <t xml:space="preserve">551505511 </t>
  </si>
  <si>
    <t xml:space="preserve"> Equipo de defensa y de seguri</t>
  </si>
  <si>
    <t xml:space="preserve">551505611 </t>
  </si>
  <si>
    <t xml:space="preserve"> Maquinaria y equipo agropecua</t>
  </si>
  <si>
    <t xml:space="preserve">551505631 </t>
  </si>
  <si>
    <t xml:space="preserve"> maq y eqConstruc</t>
  </si>
  <si>
    <t xml:space="preserve">551505641 </t>
  </si>
  <si>
    <t xml:space="preserve"> Sist AA calefacció</t>
  </si>
  <si>
    <t xml:space="preserve">551505651 </t>
  </si>
  <si>
    <t xml:space="preserve"> Eq Comunicación</t>
  </si>
  <si>
    <t xml:space="preserve">551505663 </t>
  </si>
  <si>
    <t xml:space="preserve"> Eq de generación</t>
  </si>
  <si>
    <t xml:space="preserve">551505671 </t>
  </si>
  <si>
    <t xml:space="preserve"> Herramientas</t>
  </si>
  <si>
    <t xml:space="preserve">551505691 </t>
  </si>
  <si>
    <t xml:space="preserve"> Otros equipos</t>
  </si>
  <si>
    <t xml:space="preserve">551705911 </t>
  </si>
  <si>
    <t xml:space="preserve"> Amort Software</t>
  </si>
  <si>
    <t xml:space="preserve">561100001 </t>
  </si>
  <si>
    <t xml:space="preserve"> Const Bienes No Capi</t>
  </si>
  <si>
    <t>323200031</t>
  </si>
  <si>
    <t xml:space="preserve">  REVALUO DE BIENES MUEBLES</t>
  </si>
  <si>
    <t xml:space="preserve"> 111200087</t>
  </si>
  <si>
    <t xml:space="preserve">  AP. BEN. PROPIO BBVA 0106635474</t>
  </si>
  <si>
    <t xml:space="preserve"> 111200089</t>
  </si>
  <si>
    <t xml:space="preserve">  CAFETERIA CECYTEG BB</t>
  </si>
  <si>
    <t xml:space="preserve"> 111200154</t>
  </si>
  <si>
    <t xml:space="preserve"> 111200155</t>
  </si>
  <si>
    <t xml:space="preserve"> 111200156</t>
  </si>
  <si>
    <t xml:space="preserve"> 111200157</t>
  </si>
  <si>
    <t xml:space="preserve"> 111200159</t>
  </si>
  <si>
    <t xml:space="preserve"> 111200160</t>
  </si>
  <si>
    <t xml:space="preserve"> 111200161</t>
  </si>
  <si>
    <t xml:space="preserve"> 111200162</t>
  </si>
  <si>
    <t xml:space="preserve">  ITS BAJIO 16669970</t>
  </si>
  <si>
    <t xml:space="preserve"> 111200163</t>
  </si>
  <si>
    <t xml:space="preserve">  CUARTOS PIDH BAJIO 16843195</t>
  </si>
  <si>
    <t xml:space="preserve"> 111200164</t>
  </si>
  <si>
    <t xml:space="preserve">  PIDMC 2016 BAJIO 17171851</t>
  </si>
  <si>
    <t xml:space="preserve"> 111200165</t>
  </si>
  <si>
    <t xml:space="preserve">  CODE GUANAJUATO AJ 1835 16</t>
  </si>
  <si>
    <t xml:space="preserve"> 111200166</t>
  </si>
  <si>
    <t xml:space="preserve">  ITS FAIS BAJIO 17087560</t>
  </si>
  <si>
    <t xml:space="preserve"> 111200167</t>
  </si>
  <si>
    <t xml:space="preserve">  CASA DE CULTURA FEDERAL</t>
  </si>
  <si>
    <t xml:space="preserve"> 111200168</t>
  </si>
  <si>
    <t xml:space="preserve">  PISBCC 2016 BAJIO 17512914</t>
  </si>
  <si>
    <t xml:space="preserve"> 111200169</t>
  </si>
  <si>
    <t xml:space="preserve">  PIDH FISE BAJIO 17599127</t>
  </si>
  <si>
    <t xml:space="preserve"> 111200405</t>
  </si>
  <si>
    <t xml:space="preserve">  AP. EXT. BNTE 0456272060</t>
  </si>
  <si>
    <t>NOTAS A LOS ESTADOS FINANCIEROS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</si>
</sst>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rgb="FF92D05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397">
    <xf numFmtId="0" fontId="0" fillId="0" borderId="0" xfId="0"/>
    <xf numFmtId="0" fontId="14" fillId="0" borderId="0" xfId="0" applyFont="1"/>
    <xf numFmtId="0" fontId="2" fillId="0" borderId="0" xfId="0" applyFont="1"/>
    <xf numFmtId="0" fontId="13" fillId="0" borderId="0" xfId="0" applyFont="1"/>
    <xf numFmtId="4" fontId="13" fillId="0" borderId="0" xfId="0" applyNumberFormat="1" applyFont="1"/>
    <xf numFmtId="43" fontId="8" fillId="0" borderId="0" xfId="1" applyFont="1"/>
    <xf numFmtId="4" fontId="8" fillId="0" borderId="0" xfId="1" applyNumberFormat="1" applyFont="1"/>
    <xf numFmtId="0" fontId="9" fillId="0" borderId="0" xfId="0" applyFont="1"/>
    <xf numFmtId="0" fontId="8" fillId="0" borderId="0" xfId="0" applyFont="1"/>
    <xf numFmtId="4" fontId="8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" fontId="13" fillId="3" borderId="1" xfId="0" applyNumberFormat="1" applyFont="1" applyFill="1" applyBorder="1" applyAlignment="1">
      <alignment horizontal="right" wrapText="1"/>
    </xf>
    <xf numFmtId="4" fontId="8" fillId="0" borderId="0" xfId="0" applyNumberFormat="1" applyFont="1" applyFill="1"/>
    <xf numFmtId="4" fontId="1" fillId="0" borderId="0" xfId="2" applyNumberFormat="1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wrapText="1"/>
    </xf>
    <xf numFmtId="4" fontId="13" fillId="3" borderId="25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left" vertical="center" wrapText="1"/>
    </xf>
    <xf numFmtId="4" fontId="13" fillId="3" borderId="27" xfId="0" applyNumberFormat="1" applyFont="1" applyFill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4" fontId="9" fillId="0" borderId="0" xfId="0" applyNumberFormat="1" applyFont="1"/>
    <xf numFmtId="0" fontId="1" fillId="2" borderId="1" xfId="2" applyFont="1" applyFill="1" applyBorder="1" applyAlignment="1">
      <alignment horizontal="left" vertical="center"/>
    </xf>
    <xf numFmtId="4" fontId="13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13" fillId="2" borderId="28" xfId="1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top"/>
    </xf>
    <xf numFmtId="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quotePrefix="1" applyNumberFormat="1" applyFont="1" applyFill="1" applyBorder="1" applyAlignment="1">
      <alignment horizontal="center" vertical="center"/>
    </xf>
    <xf numFmtId="0" fontId="8" fillId="0" borderId="0" xfId="0" applyFont="1" applyBorder="1"/>
    <xf numFmtId="4" fontId="8" fillId="0" borderId="0" xfId="0" applyNumberFormat="1" applyFont="1" applyBorder="1"/>
    <xf numFmtId="4" fontId="8" fillId="0" borderId="0" xfId="0" applyNumberFormat="1" applyFont="1" applyAlignment="1">
      <alignment horizontal="left" vertical="center" wrapText="1"/>
    </xf>
    <xf numFmtId="0" fontId="1" fillId="0" borderId="0" xfId="2" applyFont="1" applyFill="1" applyBorder="1" applyAlignment="1">
      <alignment horizontal="left" vertical="top" wrapText="1"/>
    </xf>
    <xf numFmtId="4" fontId="8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13" fillId="2" borderId="24" xfId="3" applyFont="1" applyFill="1" applyBorder="1" applyAlignment="1">
      <alignment horizontal="center" vertical="center" wrapText="1"/>
    </xf>
    <xf numFmtId="0" fontId="8" fillId="0" borderId="1" xfId="0" applyFont="1" applyBorder="1"/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2" borderId="28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3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4" fontId="13" fillId="2" borderId="28" xfId="3" applyNumberFormat="1" applyFont="1" applyFill="1" applyBorder="1" applyAlignment="1">
      <alignment horizontal="center" vertical="center" wrapText="1"/>
    </xf>
    <xf numFmtId="4" fontId="13" fillId="2" borderId="5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2" borderId="28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5" fillId="0" borderId="0" xfId="2" applyNumberFormat="1" applyFont="1" applyFill="1" applyBorder="1" applyAlignment="1">
      <alignment horizontal="left" vertical="top"/>
    </xf>
    <xf numFmtId="0" fontId="16" fillId="0" borderId="0" xfId="0" applyFont="1"/>
    <xf numFmtId="0" fontId="13" fillId="2" borderId="29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0" borderId="0" xfId="0" applyFont="1" applyBorder="1"/>
    <xf numFmtId="4" fontId="8" fillId="0" borderId="0" xfId="1" applyNumberFormat="1" applyFont="1" applyBorder="1"/>
    <xf numFmtId="4" fontId="8" fillId="0" borderId="0" xfId="1" applyNumberFormat="1" applyFont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13" fillId="0" borderId="31" xfId="0" applyFont="1" applyBorder="1" applyAlignment="1"/>
    <xf numFmtId="4" fontId="13" fillId="0" borderId="31" xfId="0" applyNumberFormat="1" applyFont="1" applyBorder="1" applyAlignment="1"/>
    <xf numFmtId="10" fontId="13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5" fontId="8" fillId="0" borderId="0" xfId="0" applyNumberFormat="1" applyFont="1"/>
    <xf numFmtId="4" fontId="2" fillId="0" borderId="0" xfId="0" applyNumberFormat="1" applyFont="1"/>
    <xf numFmtId="15" fontId="8" fillId="0" borderId="0" xfId="0" applyNumberFormat="1" applyFont="1" applyFill="1"/>
    <xf numFmtId="0" fontId="1" fillId="0" borderId="0" xfId="0" applyFont="1" applyBorder="1"/>
    <xf numFmtId="4" fontId="1" fillId="0" borderId="0" xfId="0" applyNumberFormat="1" applyFont="1" applyBorder="1"/>
    <xf numFmtId="43" fontId="1" fillId="0" borderId="0" xfId="0" applyNumberFormat="1" applyFont="1" applyBorder="1"/>
    <xf numFmtId="15" fontId="1" fillId="0" borderId="0" xfId="0" applyNumberFormat="1" applyFont="1" applyBorder="1"/>
    <xf numFmtId="15" fontId="2" fillId="0" borderId="0" xfId="0" applyNumberFormat="1" applyFont="1"/>
    <xf numFmtId="0" fontId="13" fillId="0" borderId="0" xfId="0" applyFont="1" applyBorder="1" applyAlignment="1"/>
    <xf numFmtId="49" fontId="8" fillId="0" borderId="1" xfId="0" applyNumberFormat="1" applyFont="1" applyBorder="1"/>
    <xf numFmtId="4" fontId="8" fillId="0" borderId="6" xfId="1" applyNumberFormat="1" applyFont="1" applyBorder="1"/>
    <xf numFmtId="10" fontId="8" fillId="0" borderId="0" xfId="1" applyNumberFormat="1" applyFont="1" applyBorder="1"/>
    <xf numFmtId="2" fontId="8" fillId="0" borderId="0" xfId="1" applyNumberFormat="1" applyFont="1" applyBorder="1"/>
    <xf numFmtId="10" fontId="8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13" fillId="0" borderId="0" xfId="0" applyNumberFormat="1" applyFont="1"/>
    <xf numFmtId="2" fontId="13" fillId="2" borderId="24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" fontId="13" fillId="2" borderId="28" xfId="0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/>
    <xf numFmtId="4" fontId="1" fillId="0" borderId="31" xfId="1" applyNumberFormat="1" applyFont="1" applyFill="1" applyBorder="1" applyAlignment="1">
      <alignment horizontal="center" vertical="top" wrapText="1"/>
    </xf>
    <xf numFmtId="4" fontId="8" fillId="0" borderId="0" xfId="1" applyNumberFormat="1" applyFont="1" applyBorder="1" applyAlignment="1"/>
    <xf numFmtId="10" fontId="9" fillId="0" borderId="0" xfId="0" applyNumberFormat="1" applyFont="1" applyAlignment="1"/>
    <xf numFmtId="10" fontId="8" fillId="0" borderId="0" xfId="0" applyNumberFormat="1" applyFont="1" applyBorder="1" applyAlignment="1">
      <alignment horizontal="center"/>
    </xf>
    <xf numFmtId="10" fontId="1" fillId="2" borderId="1" xfId="2" applyNumberFormat="1" applyFont="1" applyFill="1" applyBorder="1" applyAlignment="1">
      <alignment horizontal="center" vertical="top"/>
    </xf>
    <xf numFmtId="0" fontId="13" fillId="0" borderId="0" xfId="0" applyFont="1" applyAlignment="1"/>
    <xf numFmtId="4" fontId="13" fillId="0" borderId="0" xfId="0" applyNumberFormat="1" applyFont="1" applyAlignment="1"/>
    <xf numFmtId="10" fontId="13" fillId="0" borderId="0" xfId="0" applyNumberFormat="1" applyFont="1" applyAlignment="1"/>
    <xf numFmtId="0" fontId="17" fillId="0" borderId="28" xfId="0" applyFont="1" applyBorder="1" applyAlignment="1">
      <alignment wrapText="1"/>
    </xf>
    <xf numFmtId="0" fontId="17" fillId="0" borderId="32" xfId="0" applyFont="1" applyBorder="1" applyAlignment="1">
      <alignment wrapText="1"/>
    </xf>
    <xf numFmtId="10" fontId="8" fillId="0" borderId="28" xfId="0" applyNumberFormat="1" applyFont="1" applyFill="1" applyBorder="1" applyAlignment="1">
      <alignment horizontal="right"/>
    </xf>
    <xf numFmtId="0" fontId="18" fillId="3" borderId="28" xfId="0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/>
    </xf>
    <xf numFmtId="4" fontId="8" fillId="0" borderId="0" xfId="1" applyNumberFormat="1" applyFont="1" applyAlignment="1"/>
    <xf numFmtId="10" fontId="8" fillId="0" borderId="0" xfId="0" applyNumberFormat="1" applyFont="1" applyAlignment="1"/>
    <xf numFmtId="0" fontId="2" fillId="0" borderId="0" xfId="3" applyFont="1" applyFill="1" applyBorder="1"/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/>
    </xf>
    <xf numFmtId="0" fontId="2" fillId="0" borderId="0" xfId="3" applyFont="1" applyFill="1"/>
    <xf numFmtId="0" fontId="13" fillId="0" borderId="2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8" fillId="0" borderId="1" xfId="4" applyFont="1" applyFill="1" applyBorder="1"/>
    <xf numFmtId="0" fontId="13" fillId="0" borderId="32" xfId="3" applyFont="1" applyFill="1" applyBorder="1" applyAlignment="1">
      <alignment horizontal="center" vertical="center" wrapText="1"/>
    </xf>
    <xf numFmtId="0" fontId="8" fillId="0" borderId="5" xfId="4" applyFont="1" applyFill="1" applyBorder="1"/>
    <xf numFmtId="0" fontId="13" fillId="0" borderId="33" xfId="3" applyFont="1" applyFill="1" applyBorder="1" applyAlignment="1">
      <alignment horizontal="center" vertical="center" wrapText="1"/>
    </xf>
    <xf numFmtId="0" fontId="8" fillId="0" borderId="28" xfId="4" applyFont="1" applyFill="1" applyBorder="1"/>
    <xf numFmtId="0" fontId="1" fillId="2" borderId="1" xfId="2" applyFont="1" applyFill="1" applyBorder="1" applyAlignment="1">
      <alignment horizontal="center" vertical="top" wrapText="1"/>
    </xf>
    <xf numFmtId="0" fontId="8" fillId="0" borderId="0" xfId="0" applyFont="1"/>
    <xf numFmtId="0" fontId="2" fillId="0" borderId="0" xfId="3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43" fontId="8" fillId="0" borderId="1" xfId="1" applyFont="1" applyBorder="1" applyAlignment="1">
      <alignment wrapText="1"/>
    </xf>
    <xf numFmtId="4" fontId="13" fillId="3" borderId="1" xfId="0" applyNumberFormat="1" applyFont="1" applyFill="1" applyBorder="1" applyAlignment="1">
      <alignment wrapText="1"/>
    </xf>
    <xf numFmtId="0" fontId="8" fillId="0" borderId="1" xfId="0" applyFont="1" applyFill="1" applyBorder="1" applyAlignment="1"/>
    <xf numFmtId="4" fontId="13" fillId="3" borderId="26" xfId="0" applyNumberFormat="1" applyFont="1" applyFill="1" applyBorder="1" applyAlignment="1">
      <alignment wrapText="1"/>
    </xf>
    <xf numFmtId="4" fontId="8" fillId="0" borderId="25" xfId="0" applyNumberFormat="1" applyFont="1" applyFill="1" applyBorder="1" applyAlignment="1">
      <alignment wrapText="1"/>
    </xf>
    <xf numFmtId="4" fontId="13" fillId="3" borderId="25" xfId="0" applyNumberFormat="1" applyFont="1" applyFill="1" applyBorder="1" applyAlignment="1">
      <alignment wrapText="1"/>
    </xf>
    <xf numFmtId="4" fontId="13" fillId="3" borderId="27" xfId="0" applyNumberFormat="1" applyFont="1" applyFill="1" applyBorder="1" applyAlignment="1">
      <alignment wrapText="1"/>
    </xf>
    <xf numFmtId="4" fontId="13" fillId="0" borderId="1" xfId="0" applyNumberFormat="1" applyFont="1" applyFill="1" applyBorder="1" applyAlignment="1">
      <alignment wrapText="1"/>
    </xf>
    <xf numFmtId="0" fontId="1" fillId="0" borderId="7" xfId="3" applyFont="1" applyBorder="1" applyAlignment="1">
      <alignment vertical="top"/>
    </xf>
    <xf numFmtId="0" fontId="8" fillId="0" borderId="7" xfId="0" applyFont="1" applyBorder="1"/>
    <xf numFmtId="4" fontId="8" fillId="0" borderId="7" xfId="0" applyNumberFormat="1" applyFont="1" applyBorder="1"/>
    <xf numFmtId="49" fontId="8" fillId="0" borderId="28" xfId="0" applyNumberFormat="1" applyFont="1" applyFill="1" applyBorder="1" applyAlignment="1">
      <alignment wrapText="1"/>
    </xf>
    <xf numFmtId="0" fontId="13" fillId="3" borderId="28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Alignment="1"/>
    <xf numFmtId="49" fontId="8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8" fillId="0" borderId="0" xfId="0" applyFont="1" applyFill="1" applyAlignment="1"/>
    <xf numFmtId="4" fontId="8" fillId="0" borderId="0" xfId="0" applyNumberFormat="1" applyFont="1" applyFill="1" applyAlignment="1"/>
    <xf numFmtId="49" fontId="8" fillId="0" borderId="25" xfId="0" applyNumberFormat="1" applyFont="1" applyFill="1" applyBorder="1" applyAlignment="1">
      <alignment wrapText="1"/>
    </xf>
    <xf numFmtId="0" fontId="13" fillId="3" borderId="28" xfId="0" applyFont="1" applyFill="1" applyBorder="1" applyAlignment="1">
      <alignment horizontal="left" wrapText="1"/>
    </xf>
    <xf numFmtId="4" fontId="8" fillId="0" borderId="0" xfId="0" applyNumberFormat="1" applyFont="1" applyAlignment="1"/>
    <xf numFmtId="0" fontId="13" fillId="3" borderId="26" xfId="0" applyFont="1" applyFill="1" applyBorder="1" applyAlignment="1">
      <alignment horizontal="left" wrapText="1"/>
    </xf>
    <xf numFmtId="0" fontId="8" fillId="0" borderId="0" xfId="1" applyNumberFormat="1" applyFont="1" applyFill="1"/>
    <xf numFmtId="4" fontId="8" fillId="0" borderId="28" xfId="0" applyNumberFormat="1" applyFont="1" applyFill="1" applyBorder="1" applyAlignment="1">
      <alignment wrapText="1"/>
    </xf>
    <xf numFmtId="4" fontId="13" fillId="3" borderId="28" xfId="0" applyNumberFormat="1" applyFont="1" applyFill="1" applyBorder="1" applyAlignment="1">
      <alignment wrapText="1"/>
    </xf>
    <xf numFmtId="49" fontId="8" fillId="0" borderId="34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3" borderId="26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1" xfId="0" quotePrefix="1" applyFont="1" applyFill="1" applyBorder="1" applyAlignment="1">
      <alignment wrapText="1"/>
    </xf>
    <xf numFmtId="4" fontId="8" fillId="0" borderId="1" xfId="0" applyNumberFormat="1" applyFont="1" applyBorder="1" applyAlignment="1"/>
    <xf numFmtId="0" fontId="13" fillId="3" borderId="5" xfId="0" applyFont="1" applyFill="1" applyBorder="1" applyAlignment="1">
      <alignment wrapText="1"/>
    </xf>
    <xf numFmtId="4" fontId="13" fillId="3" borderId="5" xfId="0" applyNumberFormat="1" applyFont="1" applyFill="1" applyBorder="1" applyAlignment="1">
      <alignment wrapText="1"/>
    </xf>
    <xf numFmtId="0" fontId="8" fillId="0" borderId="28" xfId="0" applyFont="1" applyBorder="1" applyAlignment="1"/>
    <xf numFmtId="4" fontId="8" fillId="0" borderId="28" xfId="1" applyNumberFormat="1" applyFont="1" applyBorder="1" applyAlignment="1"/>
    <xf numFmtId="0" fontId="8" fillId="0" borderId="24" xfId="0" applyFont="1" applyBorder="1" applyAlignment="1"/>
    <xf numFmtId="10" fontId="13" fillId="3" borderId="1" xfId="0" applyNumberFormat="1" applyFont="1" applyFill="1" applyBorder="1" applyAlignment="1">
      <alignment wrapText="1"/>
    </xf>
    <xf numFmtId="4" fontId="8" fillId="0" borderId="1" xfId="1" applyNumberFormat="1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4" fontId="13" fillId="3" borderId="28" xfId="1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wrapText="1"/>
    </xf>
    <xf numFmtId="49" fontId="8" fillId="0" borderId="8" xfId="0" applyNumberFormat="1" applyFont="1" applyFill="1" applyBorder="1" applyAlignment="1">
      <alignment wrapText="1"/>
    </xf>
    <xf numFmtId="4" fontId="8" fillId="0" borderId="2" xfId="1" applyNumberFormat="1" applyFont="1" applyFill="1" applyBorder="1" applyAlignment="1">
      <alignment wrapText="1"/>
    </xf>
    <xf numFmtId="49" fontId="8" fillId="0" borderId="6" xfId="0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" fontId="13" fillId="3" borderId="2" xfId="1" applyNumberFormat="1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4" fontId="13" fillId="3" borderId="27" xfId="1" applyNumberFormat="1" applyFont="1" applyFill="1" applyBorder="1" applyAlignment="1">
      <alignment wrapText="1"/>
    </xf>
    <xf numFmtId="0" fontId="13" fillId="3" borderId="25" xfId="0" applyFont="1" applyFill="1" applyBorder="1" applyAlignment="1">
      <alignment wrapText="1"/>
    </xf>
    <xf numFmtId="4" fontId="13" fillId="3" borderId="35" xfId="0" applyNumberFormat="1" applyFont="1" applyFill="1" applyBorder="1" applyAlignment="1">
      <alignment wrapText="1"/>
    </xf>
    <xf numFmtId="10" fontId="8" fillId="0" borderId="0" xfId="1" applyNumberFormat="1" applyFont="1" applyAlignment="1"/>
    <xf numFmtId="2" fontId="8" fillId="0" borderId="0" xfId="1" applyNumberFormat="1" applyFont="1" applyAlignment="1"/>
    <xf numFmtId="10" fontId="13" fillId="3" borderId="25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>
      <alignment wrapText="1"/>
    </xf>
    <xf numFmtId="4" fontId="13" fillId="3" borderId="2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10" fontId="13" fillId="3" borderId="28" xfId="0" applyNumberFormat="1" applyFont="1" applyFill="1" applyBorder="1" applyAlignment="1">
      <alignment horizontal="center"/>
    </xf>
    <xf numFmtId="2" fontId="13" fillId="2" borderId="28" xfId="1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2" fillId="0" borderId="14" xfId="0" applyFont="1" applyFill="1" applyBorder="1"/>
    <xf numFmtId="0" fontId="13" fillId="2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indent="1"/>
    </xf>
    <xf numFmtId="4" fontId="13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8" fillId="0" borderId="1" xfId="0" applyNumberFormat="1" applyFont="1" applyBorder="1"/>
    <xf numFmtId="0" fontId="18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 indent="1"/>
    </xf>
    <xf numFmtId="0" fontId="17" fillId="0" borderId="6" xfId="0" applyFont="1" applyFill="1" applyBorder="1" applyAlignment="1">
      <alignment horizontal="left" vertical="center" indent="1"/>
    </xf>
    <xf numFmtId="4" fontId="13" fillId="0" borderId="1" xfId="0" applyNumberFormat="1" applyFont="1" applyBorder="1"/>
    <xf numFmtId="0" fontId="18" fillId="3" borderId="6" xfId="0" applyFont="1" applyFill="1" applyBorder="1" applyAlignment="1">
      <alignment vertical="center"/>
    </xf>
    <xf numFmtId="4" fontId="13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10" fillId="0" borderId="15" xfId="3" applyFont="1" applyBorder="1" applyAlignment="1" applyProtection="1">
      <alignment horizontal="center" vertical="top"/>
      <protection hidden="1"/>
    </xf>
    <xf numFmtId="0" fontId="10" fillId="0" borderId="1" xfId="3" applyFont="1" applyBorder="1" applyAlignment="1" applyProtection="1">
      <alignment horizontal="center" vertical="top"/>
      <protection hidden="1"/>
    </xf>
    <xf numFmtId="0" fontId="19" fillId="3" borderId="1" xfId="3" applyFont="1" applyFill="1" applyBorder="1" applyAlignment="1" applyProtection="1">
      <alignment horizontal="center" vertical="top"/>
      <protection hidden="1"/>
    </xf>
    <xf numFmtId="0" fontId="1" fillId="0" borderId="14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center"/>
    </xf>
    <xf numFmtId="0" fontId="8" fillId="0" borderId="0" xfId="0" applyFont="1"/>
    <xf numFmtId="0" fontId="9" fillId="0" borderId="1" xfId="3" applyFont="1" applyBorder="1" applyAlignment="1" applyProtection="1">
      <alignment horizontal="center" vertical="top"/>
      <protection hidden="1"/>
    </xf>
    <xf numFmtId="0" fontId="20" fillId="3" borderId="1" xfId="3" applyFont="1" applyFill="1" applyBorder="1" applyAlignment="1" applyProtection="1">
      <alignment horizontal="center" vertical="top"/>
      <protection hidden="1"/>
    </xf>
    <xf numFmtId="0" fontId="8" fillId="0" borderId="1" xfId="0" quotePrefix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 vertical="top" wrapText="1"/>
    </xf>
    <xf numFmtId="0" fontId="1" fillId="0" borderId="7" xfId="2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43" fontId="1" fillId="3" borderId="1" xfId="0" applyNumberFormat="1" applyFont="1" applyFill="1" applyBorder="1" applyAlignment="1"/>
    <xf numFmtId="15" fontId="1" fillId="3" borderId="1" xfId="0" applyNumberFormat="1" applyFont="1" applyFill="1" applyBorder="1" applyAlignment="1"/>
    <xf numFmtId="0" fontId="8" fillId="0" borderId="0" xfId="0" applyFont="1"/>
    <xf numFmtId="0" fontId="2" fillId="0" borderId="15" xfId="3" applyNumberFormat="1" applyFont="1" applyFill="1" applyBorder="1" applyAlignment="1">
      <alignment horizontal="center" vertical="top"/>
    </xf>
    <xf numFmtId="0" fontId="2" fillId="0" borderId="0" xfId="3" applyFont="1" applyBorder="1" applyAlignment="1">
      <alignment vertical="top" wrapText="1"/>
    </xf>
    <xf numFmtId="0" fontId="8" fillId="0" borderId="0" xfId="0" applyFont="1"/>
    <xf numFmtId="0" fontId="8" fillId="0" borderId="0" xfId="0" applyFont="1"/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top" wrapText="1"/>
    </xf>
    <xf numFmtId="0" fontId="8" fillId="0" borderId="0" xfId="0" applyFont="1"/>
    <xf numFmtId="0" fontId="1" fillId="2" borderId="16" xfId="2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top"/>
    </xf>
    <xf numFmtId="0" fontId="1" fillId="2" borderId="17" xfId="2" applyFont="1" applyFill="1" applyBorder="1" applyAlignment="1">
      <alignment horizontal="left" vertical="top"/>
    </xf>
    <xf numFmtId="0" fontId="1" fillId="2" borderId="18" xfId="2" applyFont="1" applyFill="1" applyBorder="1" applyAlignment="1">
      <alignment horizontal="left" vertical="top"/>
    </xf>
    <xf numFmtId="0" fontId="13" fillId="2" borderId="19" xfId="0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top" wrapText="1"/>
    </xf>
    <xf numFmtId="0" fontId="1" fillId="2" borderId="18" xfId="2" applyFont="1" applyFill="1" applyBorder="1" applyAlignment="1">
      <alignment horizontal="center" vertical="top"/>
    </xf>
    <xf numFmtId="0" fontId="13" fillId="0" borderId="4" xfId="0" applyFont="1" applyBorder="1"/>
    <xf numFmtId="0" fontId="8" fillId="0" borderId="4" xfId="0" applyFont="1" applyBorder="1"/>
    <xf numFmtId="4" fontId="8" fillId="0" borderId="4" xfId="0" applyNumberFormat="1" applyFont="1" applyBorder="1"/>
    <xf numFmtId="0" fontId="8" fillId="0" borderId="0" xfId="0" applyFont="1"/>
    <xf numFmtId="0" fontId="8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1" fillId="2" borderId="1" xfId="2" applyFont="1" applyFill="1" applyBorder="1" applyAlignment="1">
      <alignment horizontal="center" vertical="top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16" xfId="2" applyFont="1" applyFill="1" applyBorder="1" applyAlignment="1">
      <alignment horizontal="left" vertical="center" wrapText="1"/>
    </xf>
    <xf numFmtId="0" fontId="8" fillId="0" borderId="0" xfId="0" applyFont="1"/>
    <xf numFmtId="4" fontId="13" fillId="2" borderId="28" xfId="1" applyNumberFormat="1" applyFont="1" applyFill="1" applyBorder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4" fontId="13" fillId="2" borderId="28" xfId="0" applyNumberFormat="1" applyFont="1" applyFill="1" applyBorder="1" applyAlignment="1">
      <alignment horizontal="left" vertical="center"/>
    </xf>
    <xf numFmtId="4" fontId="1" fillId="2" borderId="1" xfId="2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3" fontId="8" fillId="0" borderId="0" xfId="1" applyFont="1" applyBorder="1" applyProtection="1">
      <protection locked="0"/>
    </xf>
    <xf numFmtId="43" fontId="8" fillId="0" borderId="0" xfId="1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9" fillId="3" borderId="1" xfId="0" applyFont="1" applyFill="1" applyBorder="1" applyAlignment="1" applyProtection="1">
      <alignment wrapText="1"/>
      <protection hidden="1"/>
    </xf>
    <xf numFmtId="4" fontId="1" fillId="2" borderId="6" xfId="0" applyNumberFormat="1" applyFont="1" applyFill="1" applyBorder="1" applyAlignment="1">
      <alignment horizontal="left" vertical="center" inden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1" xfId="0" applyNumberFormat="1" applyFont="1" applyFill="1" applyBorder="1" applyAlignment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protection locked="0"/>
    </xf>
    <xf numFmtId="15" fontId="2" fillId="0" borderId="1" xfId="0" applyNumberFormat="1" applyFont="1" applyBorder="1" applyAlignment="1" applyProtection="1">
      <protection locked="0"/>
    </xf>
    <xf numFmtId="0" fontId="1" fillId="2" borderId="1" xfId="2" applyFont="1" applyFill="1" applyBorder="1" applyAlignment="1">
      <alignment horizontal="center" vertical="top" wrapText="1"/>
    </xf>
    <xf numFmtId="0" fontId="13" fillId="2" borderId="28" xfId="1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top"/>
    </xf>
    <xf numFmtId="0" fontId="1" fillId="0" borderId="1" xfId="3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right"/>
    </xf>
    <xf numFmtId="4" fontId="8" fillId="0" borderId="29" xfId="0" applyNumberFormat="1" applyFont="1" applyFill="1" applyBorder="1" applyAlignment="1">
      <alignment horizontal="right"/>
    </xf>
    <xf numFmtId="0" fontId="2" fillId="0" borderId="1" xfId="3" applyNumberFormat="1" applyFont="1" applyFill="1" applyBorder="1" applyAlignment="1">
      <alignment horizontal="center" vertical="top"/>
    </xf>
    <xf numFmtId="0" fontId="2" fillId="0" borderId="1" xfId="3" applyFont="1" applyFill="1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1" fillId="0" borderId="1" xfId="3" applyFont="1" applyBorder="1" applyAlignment="1">
      <alignment vertical="top" wrapText="1"/>
    </xf>
    <xf numFmtId="0" fontId="2" fillId="0" borderId="36" xfId="3" applyNumberFormat="1" applyFont="1" applyFill="1" applyBorder="1" applyAlignment="1">
      <alignment horizontal="center" vertical="top"/>
    </xf>
    <xf numFmtId="0" fontId="2" fillId="0" borderId="36" xfId="3" applyFont="1" applyBorder="1" applyAlignment="1">
      <alignment vertical="top" wrapText="1"/>
    </xf>
    <xf numFmtId="4" fontId="8" fillId="0" borderId="36" xfId="0" applyNumberFormat="1" applyFont="1" applyFill="1" applyBorder="1" applyAlignment="1">
      <alignment horizontal="right"/>
    </xf>
    <xf numFmtId="4" fontId="8" fillId="0" borderId="37" xfId="0" applyNumberFormat="1" applyFont="1" applyFill="1" applyBorder="1" applyAlignment="1">
      <alignment horizontal="right"/>
    </xf>
    <xf numFmtId="0" fontId="1" fillId="2" borderId="4" xfId="2" applyFont="1" applyFill="1" applyBorder="1" applyAlignment="1">
      <alignment horizontal="left" vertical="top" wrapText="1"/>
    </xf>
    <xf numFmtId="0" fontId="1" fillId="2" borderId="16" xfId="2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/>
    </xf>
    <xf numFmtId="0" fontId="8" fillId="0" borderId="1" xfId="4" quotePrefix="1" applyFont="1" applyFill="1" applyBorder="1" applyAlignment="1">
      <alignment horizontal="center"/>
    </xf>
    <xf numFmtId="0" fontId="8" fillId="0" borderId="1" xfId="4" applyFont="1" applyFill="1" applyBorder="1" applyAlignment="1">
      <alignment horizontal="center"/>
    </xf>
    <xf numFmtId="0" fontId="8" fillId="0" borderId="5" xfId="4" applyFont="1" applyFill="1" applyBorder="1" applyAlignment="1">
      <alignment horizontal="center"/>
    </xf>
    <xf numFmtId="0" fontId="8" fillId="0" borderId="28" xfId="4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2" fillId="0" borderId="28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left" vertical="center" wrapText="1"/>
    </xf>
    <xf numFmtId="4" fontId="13" fillId="0" borderId="28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horizontal="left" wrapText="1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1" fillId="0" borderId="28" xfId="3" applyFont="1" applyFill="1" applyBorder="1" applyAlignment="1">
      <alignment horizontal="center"/>
    </xf>
    <xf numFmtId="0" fontId="1" fillId="0" borderId="28" xfId="3" applyFont="1" applyFill="1" applyBorder="1" applyAlignment="1">
      <alignment horizontal="left" wrapText="1"/>
    </xf>
    <xf numFmtId="0" fontId="2" fillId="0" borderId="28" xfId="3" applyFont="1" applyFill="1" applyBorder="1" applyAlignment="1">
      <alignment horizontal="left"/>
    </xf>
    <xf numFmtId="0" fontId="2" fillId="0" borderId="28" xfId="3" applyFont="1" applyFill="1" applyBorder="1"/>
    <xf numFmtId="0" fontId="2" fillId="0" borderId="28" xfId="3" applyFont="1" applyFill="1" applyBorder="1" applyAlignment="1">
      <alignment horizontal="left" wrapText="1"/>
    </xf>
    <xf numFmtId="0" fontId="2" fillId="0" borderId="28" xfId="3" applyFont="1" applyFill="1" applyBorder="1" applyAlignment="1">
      <alignment wrapText="1"/>
    </xf>
    <xf numFmtId="0" fontId="1" fillId="0" borderId="28" xfId="3" applyFont="1" applyFill="1" applyBorder="1" applyAlignment="1">
      <alignment wrapText="1"/>
    </xf>
    <xf numFmtId="0" fontId="13" fillId="0" borderId="28" xfId="0" applyFont="1" applyBorder="1" applyAlignment="1">
      <alignment horizontal="justify" vertical="center" wrapText="1"/>
    </xf>
    <xf numFmtId="0" fontId="8" fillId="0" borderId="28" xfId="0" applyFont="1" applyBorder="1" applyAlignment="1">
      <alignment horizontal="justify" vertical="center" wrapText="1"/>
    </xf>
    <xf numFmtId="0" fontId="21" fillId="0" borderId="0" xfId="0" applyFont="1" applyAlignment="1">
      <alignment vertical="center"/>
    </xf>
    <xf numFmtId="0" fontId="5" fillId="0" borderId="0" xfId="3" applyFont="1" applyFill="1" applyBorder="1"/>
    <xf numFmtId="0" fontId="13" fillId="0" borderId="38" xfId="0" applyFont="1" applyBorder="1"/>
    <xf numFmtId="4" fontId="13" fillId="0" borderId="5" xfId="0" applyNumberFormat="1" applyFont="1" applyBorder="1"/>
    <xf numFmtId="0" fontId="13" fillId="0" borderId="39" xfId="0" applyFont="1" applyBorder="1"/>
    <xf numFmtId="4" fontId="13" fillId="0" borderId="19" xfId="0" applyNumberFormat="1" applyFont="1" applyBorder="1"/>
    <xf numFmtId="0" fontId="13" fillId="0" borderId="27" xfId="0" applyFont="1" applyBorder="1"/>
    <xf numFmtId="4" fontId="13" fillId="0" borderId="2" xfId="0" applyNumberFormat="1" applyFont="1" applyBorder="1"/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49" fontId="13" fillId="0" borderId="1" xfId="0" applyNumberFormat="1" applyFont="1" applyFill="1" applyBorder="1" applyAlignment="1">
      <alignment wrapText="1"/>
    </xf>
    <xf numFmtId="9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2" fillId="0" borderId="16" xfId="0" applyNumberFormat="1" applyFont="1" applyBorder="1" applyAlignment="1">
      <alignment horizontal="right" vertical="top"/>
    </xf>
    <xf numFmtId="49" fontId="13" fillId="0" borderId="6" xfId="0" applyNumberFormat="1" applyFont="1" applyFill="1" applyBorder="1" applyAlignment="1">
      <alignment wrapText="1"/>
    </xf>
    <xf numFmtId="49" fontId="8" fillId="0" borderId="28" xfId="0" applyNumberFormat="1" applyFont="1" applyFill="1" applyBorder="1" applyAlignment="1">
      <alignment horizontal="center" wrapText="1"/>
    </xf>
    <xf numFmtId="4" fontId="8" fillId="0" borderId="28" xfId="0" applyNumberFormat="1" applyFont="1" applyBorder="1"/>
    <xf numFmtId="0" fontId="8" fillId="0" borderId="28" xfId="0" applyFont="1" applyBorder="1"/>
    <xf numFmtId="10" fontId="8" fillId="0" borderId="16" xfId="7" applyNumberFormat="1" applyFont="1" applyFill="1" applyBorder="1" applyAlignment="1">
      <alignment wrapText="1"/>
    </xf>
    <xf numFmtId="0" fontId="18" fillId="0" borderId="32" xfId="0" applyFont="1" applyBorder="1" applyAlignment="1">
      <alignment wrapText="1"/>
    </xf>
    <xf numFmtId="4" fontId="13" fillId="0" borderId="29" xfId="0" applyNumberFormat="1" applyFont="1" applyFill="1" applyBorder="1" applyAlignment="1">
      <alignment horizontal="right"/>
    </xf>
    <xf numFmtId="0" fontId="8" fillId="0" borderId="28" xfId="0" applyFont="1" applyBorder="1" applyAlignment="1">
      <alignment horizontal="center"/>
    </xf>
    <xf numFmtId="0" fontId="8" fillId="0" borderId="28" xfId="0" applyFont="1" applyFill="1" applyBorder="1" applyAlignment="1">
      <alignment horizontal="center" wrapText="1"/>
    </xf>
    <xf numFmtId="0" fontId="17" fillId="0" borderId="28" xfId="0" applyFont="1" applyBorder="1" applyAlignment="1">
      <alignment horizontal="left" wrapText="1"/>
    </xf>
    <xf numFmtId="4" fontId="8" fillId="0" borderId="40" xfId="0" applyNumberFormat="1" applyFont="1" applyFill="1" applyBorder="1" applyAlignment="1">
      <alignment wrapText="1"/>
    </xf>
    <xf numFmtId="49" fontId="8" fillId="0" borderId="25" xfId="0" applyNumberFormat="1" applyFont="1" applyFill="1" applyBorder="1" applyAlignment="1">
      <alignment horizontal="center" wrapText="1"/>
    </xf>
    <xf numFmtId="0" fontId="8" fillId="0" borderId="16" xfId="0" applyFont="1" applyBorder="1" applyAlignment="1">
      <alignment wrapText="1"/>
    </xf>
    <xf numFmtId="49" fontId="8" fillId="0" borderId="38" xfId="0" applyNumberFormat="1" applyFont="1" applyFill="1" applyBorder="1" applyAlignment="1">
      <alignment horizontal="center" wrapText="1"/>
    </xf>
    <xf numFmtId="0" fontId="13" fillId="0" borderId="28" xfId="0" applyFont="1" applyBorder="1"/>
    <xf numFmtId="4" fontId="13" fillId="0" borderId="28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8" fillId="0" borderId="6" xfId="0" applyFont="1" applyBorder="1"/>
    <xf numFmtId="4" fontId="13" fillId="0" borderId="2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2" borderId="1" xfId="2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top"/>
    </xf>
    <xf numFmtId="0" fontId="1" fillId="2" borderId="16" xfId="2" applyFont="1" applyFill="1" applyBorder="1" applyAlignment="1">
      <alignment horizontal="left" vertical="top"/>
    </xf>
    <xf numFmtId="0" fontId="1" fillId="0" borderId="31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left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cols>
    <col min="1" max="16384" width="11.42578125" style="205"/>
  </cols>
  <sheetData>
    <row r="2020" spans="1:1" x14ac:dyDescent="0.2">
      <c r="A2020" s="7" t="s">
        <v>384</v>
      </c>
    </row>
  </sheetData>
  <sheetProtection algorithmName="SHA-512" hashValue="VR6hJ91FW7rpIb/G9dYL1dcA3ui+A9G5Xl5o1tSEB8Zfqr+LXQYH2ZmxDwMoKzJLCj3en/hPofK0CLIE5pYJCA==" saltValue="KiGRYpxMGxs/JEc559UXew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D84" zoomScaleNormal="100" zoomScaleSheetLayoutView="100" workbookViewId="0">
      <selection activeCell="A71" sqref="A71:H89"/>
    </sheetView>
  </sheetViews>
  <sheetFormatPr baseColWidth="10" defaultRowHeight="11.25" x14ac:dyDescent="0.2"/>
  <cols>
    <col min="1" max="1" width="17" style="8" customWidth="1"/>
    <col min="2" max="2" width="39.42578125" style="8" customWidth="1"/>
    <col min="3" max="5" width="17.7109375" style="9" customWidth="1"/>
    <col min="6" max="7" width="17.7109375" style="8" customWidth="1"/>
    <col min="8" max="8" width="8.7109375" style="8" customWidth="1"/>
    <col min="9" max="16384" width="11.42578125" style="8"/>
  </cols>
  <sheetData>
    <row r="1" spans="1:6" x14ac:dyDescent="0.2">
      <c r="A1" s="3" t="s">
        <v>43</v>
      </c>
      <c r="B1" s="3"/>
      <c r="C1" s="4"/>
      <c r="D1" s="4"/>
      <c r="E1" s="4"/>
      <c r="F1" s="7"/>
    </row>
    <row r="2" spans="1:6" x14ac:dyDescent="0.2">
      <c r="A2" s="3" t="s">
        <v>198</v>
      </c>
      <c r="B2" s="3"/>
      <c r="C2" s="4"/>
      <c r="D2" s="4"/>
      <c r="E2" s="4"/>
      <c r="F2" s="5"/>
    </row>
    <row r="3" spans="1:6" x14ac:dyDescent="0.2">
      <c r="F3" s="5"/>
    </row>
    <row r="4" spans="1:6" x14ac:dyDescent="0.2">
      <c r="F4" s="5"/>
    </row>
    <row r="5" spans="1:6" ht="11.25" customHeight="1" x14ac:dyDescent="0.2">
      <c r="A5" s="10" t="s">
        <v>73</v>
      </c>
      <c r="B5" s="10"/>
      <c r="C5" s="53"/>
      <c r="D5" s="53"/>
      <c r="E5" s="53"/>
      <c r="F5" s="54" t="s">
        <v>74</v>
      </c>
    </row>
    <row r="6" spans="1:6" x14ac:dyDescent="0.2">
      <c r="A6" s="55"/>
      <c r="B6" s="55"/>
      <c r="C6" s="53"/>
      <c r="D6" s="56"/>
      <c r="E6" s="56"/>
      <c r="F6" s="57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  <c r="F7" s="59" t="s">
        <v>78</v>
      </c>
    </row>
    <row r="8" spans="1:6" x14ac:dyDescent="0.2">
      <c r="A8" s="232" t="s">
        <v>453</v>
      </c>
      <c r="B8" s="49" t="s">
        <v>454</v>
      </c>
      <c r="C8" s="225">
        <v>38808944.310000002</v>
      </c>
      <c r="D8" s="225">
        <v>39182988.310000002</v>
      </c>
      <c r="E8" s="225">
        <v>374044</v>
      </c>
      <c r="F8" s="135"/>
    </row>
    <row r="9" spans="1:6" s="206" customFormat="1" x14ac:dyDescent="0.2">
      <c r="A9" s="232" t="s">
        <v>455</v>
      </c>
      <c r="B9" s="49" t="s">
        <v>456</v>
      </c>
      <c r="C9" s="225">
        <v>100815772.09</v>
      </c>
      <c r="D9" s="225">
        <v>100815772.09</v>
      </c>
      <c r="E9" s="225">
        <v>0</v>
      </c>
      <c r="F9" s="135"/>
    </row>
    <row r="10" spans="1:6" s="206" customFormat="1" x14ac:dyDescent="0.2">
      <c r="A10" s="232" t="s">
        <v>457</v>
      </c>
      <c r="B10" s="49" t="s">
        <v>458</v>
      </c>
      <c r="C10" s="225">
        <v>13787916.74</v>
      </c>
      <c r="D10" s="225">
        <v>13787916.74</v>
      </c>
      <c r="E10" s="225">
        <v>0</v>
      </c>
      <c r="F10" s="135"/>
    </row>
    <row r="11" spans="1:6" s="206" customFormat="1" x14ac:dyDescent="0.2">
      <c r="A11" s="232" t="s">
        <v>459</v>
      </c>
      <c r="B11" s="49" t="s">
        <v>460</v>
      </c>
      <c r="C11" s="225">
        <v>6904461.6699999999</v>
      </c>
      <c r="D11" s="225">
        <v>4062927.28</v>
      </c>
      <c r="E11" s="225">
        <v>-2841534.39</v>
      </c>
      <c r="F11" s="135"/>
    </row>
    <row r="12" spans="1:6" s="206" customFormat="1" x14ac:dyDescent="0.2">
      <c r="A12" s="232" t="s">
        <v>461</v>
      </c>
      <c r="B12" s="49" t="s">
        <v>462</v>
      </c>
      <c r="C12" s="225">
        <v>3569802.4</v>
      </c>
      <c r="D12" s="225">
        <v>4053786.82</v>
      </c>
      <c r="E12" s="225">
        <v>483984.42</v>
      </c>
      <c r="F12" s="135"/>
    </row>
    <row r="13" spans="1:6" s="206" customFormat="1" x14ac:dyDescent="0.2">
      <c r="A13" s="232" t="s">
        <v>463</v>
      </c>
      <c r="B13" s="49" t="s">
        <v>464</v>
      </c>
      <c r="C13" s="225">
        <v>6807160.0099999998</v>
      </c>
      <c r="D13" s="225">
        <v>8296335.2199999997</v>
      </c>
      <c r="E13" s="225">
        <v>1489175.21</v>
      </c>
      <c r="F13" s="135"/>
    </row>
    <row r="14" spans="1:6" s="206" customFormat="1" x14ac:dyDescent="0.2">
      <c r="A14" s="232" t="s">
        <v>465</v>
      </c>
      <c r="B14" s="49" t="s">
        <v>466</v>
      </c>
      <c r="C14" s="225">
        <v>27669849.41</v>
      </c>
      <c r="D14" s="225">
        <v>37085286.240000002</v>
      </c>
      <c r="E14" s="225">
        <v>9415436.8300000001</v>
      </c>
      <c r="F14" s="135"/>
    </row>
    <row r="15" spans="1:6" s="278" customFormat="1" x14ac:dyDescent="0.2">
      <c r="A15" s="232">
        <v>123556151</v>
      </c>
      <c r="B15" s="49" t="s">
        <v>467</v>
      </c>
      <c r="C15" s="225">
        <v>2911845.79</v>
      </c>
      <c r="D15" s="225">
        <v>13976086.189999999</v>
      </c>
      <c r="E15" s="225">
        <v>11064240.4</v>
      </c>
      <c r="F15" s="135"/>
    </row>
    <row r="16" spans="1:6" s="278" customFormat="1" x14ac:dyDescent="0.2">
      <c r="A16" s="232">
        <v>123566161</v>
      </c>
      <c r="B16" s="49" t="s">
        <v>1183</v>
      </c>
      <c r="C16" s="225">
        <v>0</v>
      </c>
      <c r="D16" s="225">
        <v>1132500</v>
      </c>
      <c r="E16" s="225">
        <v>1132500</v>
      </c>
      <c r="F16" s="135"/>
    </row>
    <row r="17" spans="1:6" s="278" customFormat="1" x14ac:dyDescent="0.2">
      <c r="A17" s="232">
        <v>123626221</v>
      </c>
      <c r="B17" s="49" t="s">
        <v>1184</v>
      </c>
      <c r="C17" s="225">
        <v>0</v>
      </c>
      <c r="D17" s="225">
        <v>118690.06</v>
      </c>
      <c r="E17" s="225">
        <v>118690.06</v>
      </c>
      <c r="F17" s="135"/>
    </row>
    <row r="18" spans="1:6" s="206" customFormat="1" x14ac:dyDescent="0.2">
      <c r="A18" s="232">
        <v>123676271</v>
      </c>
      <c r="B18" s="49" t="s">
        <v>1250</v>
      </c>
      <c r="C18" s="225">
        <v>0</v>
      </c>
      <c r="D18" s="225">
        <v>1800347.29</v>
      </c>
      <c r="E18" s="225">
        <v>1800347.29</v>
      </c>
      <c r="F18" s="135"/>
    </row>
    <row r="19" spans="1:6" x14ac:dyDescent="0.2">
      <c r="A19" s="167"/>
      <c r="B19" s="167" t="s">
        <v>386</v>
      </c>
      <c r="C19" s="140">
        <f>SUM(C8:C18)</f>
        <v>201275752.41999999</v>
      </c>
      <c r="D19" s="140">
        <f>SUM(D8:D18)</f>
        <v>224312636.24000001</v>
      </c>
      <c r="E19" s="140">
        <f>SUM(E8:E18)</f>
        <v>23036883.819999997</v>
      </c>
      <c r="F19" s="140"/>
    </row>
    <row r="20" spans="1:6" x14ac:dyDescent="0.2">
      <c r="A20" s="153"/>
      <c r="B20" s="153"/>
      <c r="C20" s="161"/>
      <c r="D20" s="161"/>
      <c r="E20" s="161"/>
      <c r="F20" s="153"/>
    </row>
    <row r="21" spans="1:6" x14ac:dyDescent="0.2">
      <c r="A21" s="153"/>
      <c r="B21" s="153"/>
      <c r="C21" s="161"/>
      <c r="D21" s="161"/>
      <c r="E21" s="161"/>
      <c r="F21" s="153"/>
    </row>
    <row r="22" spans="1:6" ht="11.25" customHeight="1" x14ac:dyDescent="0.2">
      <c r="A22" s="10" t="s">
        <v>79</v>
      </c>
      <c r="B22" s="153"/>
      <c r="C22" s="53"/>
      <c r="D22" s="53"/>
      <c r="E22" s="53"/>
      <c r="F22" s="54" t="s">
        <v>74</v>
      </c>
    </row>
    <row r="23" spans="1:6" ht="12.75" customHeight="1" x14ac:dyDescent="0.2">
      <c r="A23" s="45"/>
      <c r="B23" s="45"/>
      <c r="C23" s="22"/>
    </row>
    <row r="24" spans="1:6" ht="15" customHeight="1" x14ac:dyDescent="0.2">
      <c r="A24" s="15" t="s">
        <v>46</v>
      </c>
      <c r="B24" s="16" t="s">
        <v>47</v>
      </c>
      <c r="C24" s="58" t="s">
        <v>75</v>
      </c>
      <c r="D24" s="58" t="s">
        <v>76</v>
      </c>
      <c r="E24" s="58" t="s">
        <v>77</v>
      </c>
      <c r="F24" s="59" t="s">
        <v>78</v>
      </c>
    </row>
    <row r="25" spans="1:6" x14ac:dyDescent="0.2">
      <c r="A25" s="361" t="s">
        <v>468</v>
      </c>
      <c r="B25" s="138" t="s">
        <v>469</v>
      </c>
      <c r="C25" s="225">
        <v>1777864.27</v>
      </c>
      <c r="D25" s="225">
        <v>1959267.19</v>
      </c>
      <c r="E25" s="225">
        <v>181402.92</v>
      </c>
      <c r="F25" s="138"/>
    </row>
    <row r="26" spans="1:6" s="206" customFormat="1" x14ac:dyDescent="0.2">
      <c r="A26" s="361" t="s">
        <v>470</v>
      </c>
      <c r="B26" s="138" t="s">
        <v>471</v>
      </c>
      <c r="C26" s="225">
        <v>88127</v>
      </c>
      <c r="D26" s="225">
        <v>81271</v>
      </c>
      <c r="E26" s="225">
        <v>-6856</v>
      </c>
      <c r="F26" s="138"/>
    </row>
    <row r="27" spans="1:6" s="206" customFormat="1" x14ac:dyDescent="0.2">
      <c r="A27" s="361" t="s">
        <v>472</v>
      </c>
      <c r="B27" s="138" t="s">
        <v>473</v>
      </c>
      <c r="C27" s="225">
        <v>2833515.92</v>
      </c>
      <c r="D27" s="225">
        <v>3457703.71</v>
      </c>
      <c r="E27" s="225">
        <v>624187.79</v>
      </c>
      <c r="F27" s="138"/>
    </row>
    <row r="28" spans="1:6" s="206" customFormat="1" x14ac:dyDescent="0.2">
      <c r="A28" s="361" t="s">
        <v>474</v>
      </c>
      <c r="B28" s="138" t="s">
        <v>475</v>
      </c>
      <c r="C28" s="225">
        <v>619204.56999999995</v>
      </c>
      <c r="D28" s="225">
        <v>694460.58</v>
      </c>
      <c r="E28" s="225">
        <v>75256.009999999995</v>
      </c>
      <c r="F28" s="138"/>
    </row>
    <row r="29" spans="1:6" s="206" customFormat="1" x14ac:dyDescent="0.2">
      <c r="A29" s="361" t="s">
        <v>476</v>
      </c>
      <c r="B29" s="138" t="s">
        <v>477</v>
      </c>
      <c r="C29" s="225">
        <v>334531.40999999997</v>
      </c>
      <c r="D29" s="225">
        <v>373062.7</v>
      </c>
      <c r="E29" s="225">
        <v>38531.29</v>
      </c>
      <c r="F29" s="138"/>
    </row>
    <row r="30" spans="1:6" s="206" customFormat="1" x14ac:dyDescent="0.2">
      <c r="A30" s="361" t="s">
        <v>478</v>
      </c>
      <c r="B30" s="138" t="s">
        <v>479</v>
      </c>
      <c r="C30" s="225">
        <v>421836.58</v>
      </c>
      <c r="D30" s="225">
        <v>857947.06</v>
      </c>
      <c r="E30" s="225">
        <v>436110.48</v>
      </c>
      <c r="F30" s="138"/>
    </row>
    <row r="31" spans="1:6" s="278" customFormat="1" x14ac:dyDescent="0.2">
      <c r="A31" s="361" t="s">
        <v>480</v>
      </c>
      <c r="B31" s="138" t="s">
        <v>481</v>
      </c>
      <c r="C31" s="225">
        <v>340583.12</v>
      </c>
      <c r="D31" s="225">
        <v>349183.12</v>
      </c>
      <c r="E31" s="225">
        <v>8600</v>
      </c>
      <c r="F31" s="138"/>
    </row>
    <row r="32" spans="1:6" s="278" customFormat="1" x14ac:dyDescent="0.2">
      <c r="A32" s="361" t="s">
        <v>482</v>
      </c>
      <c r="B32" s="138" t="s">
        <v>483</v>
      </c>
      <c r="C32" s="225">
        <v>138490.9</v>
      </c>
      <c r="D32" s="225">
        <v>138490.9</v>
      </c>
      <c r="E32" s="225">
        <v>0</v>
      </c>
      <c r="F32" s="138"/>
    </row>
    <row r="33" spans="1:7" s="278" customFormat="1" x14ac:dyDescent="0.2">
      <c r="A33" s="361" t="s">
        <v>484</v>
      </c>
      <c r="B33" s="138" t="s">
        <v>485</v>
      </c>
      <c r="C33" s="225">
        <v>17895607.579999998</v>
      </c>
      <c r="D33" s="225">
        <v>22699979.579999998</v>
      </c>
      <c r="E33" s="225">
        <v>4804372</v>
      </c>
      <c r="F33" s="138"/>
    </row>
    <row r="34" spans="1:7" s="278" customFormat="1" x14ac:dyDescent="0.2">
      <c r="A34" s="361" t="s">
        <v>486</v>
      </c>
      <c r="B34" s="138" t="s">
        <v>487</v>
      </c>
      <c r="C34" s="225">
        <v>1013437.12</v>
      </c>
      <c r="D34" s="225">
        <v>1013437.12</v>
      </c>
      <c r="E34" s="225">
        <v>0</v>
      </c>
      <c r="F34" s="138"/>
    </row>
    <row r="35" spans="1:7" s="278" customFormat="1" x14ac:dyDescent="0.2">
      <c r="A35" s="361" t="s">
        <v>488</v>
      </c>
      <c r="B35" s="138" t="s">
        <v>489</v>
      </c>
      <c r="C35" s="225">
        <v>711300.02</v>
      </c>
      <c r="D35" s="225">
        <v>593500</v>
      </c>
      <c r="E35" s="225">
        <v>-117800.02</v>
      </c>
      <c r="F35" s="138"/>
    </row>
    <row r="36" spans="1:7" s="278" customFormat="1" x14ac:dyDescent="0.2">
      <c r="A36" s="361" t="s">
        <v>490</v>
      </c>
      <c r="B36" s="138" t="s">
        <v>491</v>
      </c>
      <c r="C36" s="225">
        <v>232501.7</v>
      </c>
      <c r="D36" s="225">
        <v>232501.7</v>
      </c>
      <c r="E36" s="225">
        <v>0</v>
      </c>
      <c r="F36" s="138"/>
    </row>
    <row r="37" spans="1:7" s="278" customFormat="1" x14ac:dyDescent="0.2">
      <c r="A37" s="361" t="s">
        <v>492</v>
      </c>
      <c r="B37" s="138" t="s">
        <v>493</v>
      </c>
      <c r="C37" s="225">
        <v>1487.7</v>
      </c>
      <c r="D37" s="225">
        <v>1487.7</v>
      </c>
      <c r="E37" s="225">
        <v>0</v>
      </c>
      <c r="F37" s="138"/>
    </row>
    <row r="38" spans="1:7" s="278" customFormat="1" x14ac:dyDescent="0.2">
      <c r="A38" s="361" t="s">
        <v>494</v>
      </c>
      <c r="B38" s="138" t="s">
        <v>495</v>
      </c>
      <c r="C38" s="225">
        <v>4004276.09</v>
      </c>
      <c r="D38" s="225">
        <v>4004276.09</v>
      </c>
      <c r="E38" s="225">
        <v>0</v>
      </c>
      <c r="F38" s="138"/>
    </row>
    <row r="39" spans="1:7" s="278" customFormat="1" x14ac:dyDescent="0.2">
      <c r="A39" s="361" t="s">
        <v>496</v>
      </c>
      <c r="B39" s="138" t="s">
        <v>497</v>
      </c>
      <c r="C39" s="225">
        <v>810654.01</v>
      </c>
      <c r="D39" s="225">
        <v>940964.65</v>
      </c>
      <c r="E39" s="225">
        <v>130310.64</v>
      </c>
      <c r="F39" s="138"/>
    </row>
    <row r="40" spans="1:7" s="278" customFormat="1" x14ac:dyDescent="0.2">
      <c r="A40" s="361" t="s">
        <v>498</v>
      </c>
      <c r="B40" s="138" t="s">
        <v>499</v>
      </c>
      <c r="C40" s="225">
        <v>1490644.96</v>
      </c>
      <c r="D40" s="225">
        <v>1510494.52</v>
      </c>
      <c r="E40" s="225">
        <v>19849.560000000001</v>
      </c>
      <c r="F40" s="138"/>
    </row>
    <row r="41" spans="1:7" s="278" customFormat="1" x14ac:dyDescent="0.2">
      <c r="A41" s="361" t="s">
        <v>500</v>
      </c>
      <c r="B41" s="138" t="s">
        <v>501</v>
      </c>
      <c r="C41" s="225">
        <v>57294.75</v>
      </c>
      <c r="D41" s="225">
        <v>57294.75</v>
      </c>
      <c r="E41" s="225">
        <v>0</v>
      </c>
      <c r="F41" s="138"/>
    </row>
    <row r="42" spans="1:7" s="278" customFormat="1" x14ac:dyDescent="0.2">
      <c r="A42" s="361" t="s">
        <v>502</v>
      </c>
      <c r="B42" s="138" t="s">
        <v>503</v>
      </c>
      <c r="C42" s="225">
        <v>329002.34999999998</v>
      </c>
      <c r="D42" s="225">
        <v>378761.39</v>
      </c>
      <c r="E42" s="225">
        <v>49759.040000000001</v>
      </c>
      <c r="F42" s="138"/>
    </row>
    <row r="43" spans="1:7" s="206" customFormat="1" x14ac:dyDescent="0.2">
      <c r="A43" s="361" t="s">
        <v>504</v>
      </c>
      <c r="B43" s="138" t="s">
        <v>505</v>
      </c>
      <c r="C43" s="225">
        <v>143142.99</v>
      </c>
      <c r="D43" s="225">
        <v>169240.56</v>
      </c>
      <c r="E43" s="225">
        <v>26097.57</v>
      </c>
      <c r="F43" s="138"/>
    </row>
    <row r="44" spans="1:7" s="206" customFormat="1" x14ac:dyDescent="0.2">
      <c r="A44" s="361" t="s">
        <v>506</v>
      </c>
      <c r="B44" s="138" t="s">
        <v>507</v>
      </c>
      <c r="C44" s="225">
        <v>35000</v>
      </c>
      <c r="D44" s="225">
        <v>35000</v>
      </c>
      <c r="E44" s="225">
        <v>0</v>
      </c>
      <c r="F44" s="138"/>
    </row>
    <row r="45" spans="1:7" x14ac:dyDescent="0.2">
      <c r="A45" s="167"/>
      <c r="B45" s="167" t="s">
        <v>232</v>
      </c>
      <c r="C45" s="140">
        <f>SUM(C25:C44)</f>
        <v>33278503.039999999</v>
      </c>
      <c r="D45" s="140">
        <f>SUM(D25:D44)</f>
        <v>39548324.320000008</v>
      </c>
      <c r="E45" s="140">
        <f>SUM(E25:E44)</f>
        <v>6269821.2800000003</v>
      </c>
      <c r="F45" s="140"/>
    </row>
    <row r="46" spans="1:7" s="19" customFormat="1" x14ac:dyDescent="0.2">
      <c r="A46" s="152"/>
      <c r="B46" s="152"/>
      <c r="C46" s="27"/>
      <c r="D46" s="27"/>
      <c r="E46" s="27"/>
      <c r="F46" s="27"/>
    </row>
    <row r="47" spans="1:7" s="19" customFormat="1" x14ac:dyDescent="0.2">
      <c r="A47" s="152"/>
      <c r="B47" s="152"/>
      <c r="C47" s="27"/>
      <c r="D47" s="27"/>
      <c r="E47" s="27"/>
      <c r="F47" s="27"/>
    </row>
    <row r="48" spans="1:7" s="19" customFormat="1" ht="11.25" customHeight="1" x14ac:dyDescent="0.2">
      <c r="A48" s="10" t="s">
        <v>214</v>
      </c>
      <c r="B48" s="10"/>
      <c r="C48" s="53"/>
      <c r="D48" s="53"/>
      <c r="E48" s="53"/>
      <c r="G48" s="54" t="s">
        <v>74</v>
      </c>
    </row>
    <row r="49" spans="1:8" s="19" customFormat="1" x14ac:dyDescent="0.2">
      <c r="A49" s="45"/>
      <c r="B49" s="45"/>
      <c r="C49" s="22"/>
      <c r="D49" s="9"/>
      <c r="E49" s="9"/>
      <c r="F49" s="8"/>
    </row>
    <row r="50" spans="1:8" s="19" customFormat="1" ht="27.95" customHeight="1" x14ac:dyDescent="0.2">
      <c r="A50" s="15" t="s">
        <v>46</v>
      </c>
      <c r="B50" s="16" t="s">
        <v>47</v>
      </c>
      <c r="C50" s="58" t="s">
        <v>75</v>
      </c>
      <c r="D50" s="58" t="s">
        <v>76</v>
      </c>
      <c r="E50" s="58" t="s">
        <v>77</v>
      </c>
      <c r="F50" s="59" t="s">
        <v>78</v>
      </c>
      <c r="G50" s="59" t="s">
        <v>241</v>
      </c>
      <c r="H50" s="59" t="s">
        <v>242</v>
      </c>
    </row>
    <row r="51" spans="1:8" s="19" customFormat="1" x14ac:dyDescent="0.2">
      <c r="A51" s="154" t="s">
        <v>451</v>
      </c>
      <c r="B51" s="138"/>
      <c r="C51" s="135"/>
      <c r="D51" s="136"/>
      <c r="E51" s="136"/>
      <c r="F51" s="138"/>
      <c r="G51" s="138"/>
      <c r="H51" s="138"/>
    </row>
    <row r="52" spans="1:8" s="19" customFormat="1" x14ac:dyDescent="0.2">
      <c r="A52" s="154"/>
      <c r="B52" s="138"/>
      <c r="C52" s="135"/>
      <c r="D52" s="136"/>
      <c r="E52" s="136"/>
      <c r="F52" s="138"/>
      <c r="G52" s="138"/>
      <c r="H52" s="138"/>
    </row>
    <row r="53" spans="1:8" s="19" customFormat="1" x14ac:dyDescent="0.2">
      <c r="A53" s="154"/>
      <c r="B53" s="138"/>
      <c r="C53" s="135"/>
      <c r="D53" s="136"/>
      <c r="E53" s="136"/>
      <c r="F53" s="138"/>
      <c r="G53" s="138"/>
      <c r="H53" s="138"/>
    </row>
    <row r="54" spans="1:8" s="19" customFormat="1" x14ac:dyDescent="0.2">
      <c r="A54" s="154"/>
      <c r="B54" s="138"/>
      <c r="C54" s="135"/>
      <c r="D54" s="136"/>
      <c r="E54" s="136"/>
      <c r="F54" s="138"/>
      <c r="G54" s="138"/>
      <c r="H54" s="138"/>
    </row>
    <row r="55" spans="1:8" s="19" customFormat="1" x14ac:dyDescent="0.2">
      <c r="A55" s="167"/>
      <c r="B55" s="167" t="s">
        <v>233</v>
      </c>
      <c r="C55" s="140">
        <f>SUM(C51:C54)</f>
        <v>0</v>
      </c>
      <c r="D55" s="140">
        <f>SUM(D51:D54)</f>
        <v>0</v>
      </c>
      <c r="E55" s="140">
        <f>SUM(E51:E54)</f>
        <v>0</v>
      </c>
      <c r="F55" s="140"/>
      <c r="G55" s="140"/>
      <c r="H55" s="140"/>
    </row>
    <row r="56" spans="1:8" s="19" customFormat="1" x14ac:dyDescent="0.2">
      <c r="A56" s="60"/>
      <c r="B56" s="60"/>
      <c r="C56" s="61"/>
      <c r="D56" s="61"/>
      <c r="E56" s="61"/>
      <c r="F56" s="27"/>
    </row>
    <row r="58" spans="1:8" x14ac:dyDescent="0.2">
      <c r="A58" s="10" t="s">
        <v>215</v>
      </c>
      <c r="B58" s="10"/>
      <c r="C58" s="53"/>
      <c r="D58" s="53"/>
      <c r="E58" s="53"/>
      <c r="G58" s="54" t="s">
        <v>74</v>
      </c>
    </row>
    <row r="59" spans="1:8" x14ac:dyDescent="0.2">
      <c r="A59" s="45"/>
      <c r="B59" s="45"/>
      <c r="C59" s="22"/>
      <c r="F59" s="254"/>
      <c r="H59" s="9"/>
    </row>
    <row r="60" spans="1:8" ht="27.95" customHeight="1" x14ac:dyDescent="0.2">
      <c r="A60" s="15" t="s">
        <v>46</v>
      </c>
      <c r="B60" s="16" t="s">
        <v>47</v>
      </c>
      <c r="C60" s="58" t="s">
        <v>75</v>
      </c>
      <c r="D60" s="58" t="s">
        <v>76</v>
      </c>
      <c r="E60" s="58" t="s">
        <v>77</v>
      </c>
      <c r="F60" s="59" t="s">
        <v>78</v>
      </c>
      <c r="G60" s="59" t="s">
        <v>241</v>
      </c>
      <c r="H60" s="59" t="s">
        <v>242</v>
      </c>
    </row>
    <row r="61" spans="1:8" ht="22.5" x14ac:dyDescent="0.2">
      <c r="A61" s="154" t="s">
        <v>390</v>
      </c>
      <c r="B61" s="138"/>
      <c r="C61" s="135"/>
      <c r="D61" s="136"/>
      <c r="E61" s="136"/>
      <c r="F61" s="138"/>
      <c r="G61" s="138"/>
      <c r="H61" s="138"/>
    </row>
    <row r="62" spans="1:8" x14ac:dyDescent="0.2">
      <c r="A62" s="154"/>
      <c r="B62" s="138"/>
      <c r="C62" s="135"/>
      <c r="D62" s="136"/>
      <c r="E62" s="136"/>
      <c r="F62" s="138"/>
      <c r="G62" s="138"/>
      <c r="H62" s="138"/>
    </row>
    <row r="63" spans="1:8" x14ac:dyDescent="0.2">
      <c r="A63" s="154"/>
      <c r="B63" s="138"/>
      <c r="C63" s="135"/>
      <c r="D63" s="136"/>
      <c r="E63" s="136"/>
      <c r="F63" s="138"/>
      <c r="G63" s="138"/>
      <c r="H63" s="138"/>
    </row>
    <row r="64" spans="1:8" x14ac:dyDescent="0.2">
      <c r="A64" s="154"/>
      <c r="B64" s="138"/>
      <c r="C64" s="135"/>
      <c r="D64" s="136"/>
      <c r="E64" s="136"/>
      <c r="F64" s="138"/>
      <c r="G64" s="138"/>
      <c r="H64" s="138"/>
    </row>
    <row r="65" spans="1:8" x14ac:dyDescent="0.2">
      <c r="A65" s="167"/>
      <c r="B65" s="167" t="s">
        <v>234</v>
      </c>
      <c r="C65" s="140">
        <f>SUM(C61:C64)</f>
        <v>0</v>
      </c>
      <c r="D65" s="140">
        <f>SUM(D61:D64)</f>
        <v>0</v>
      </c>
      <c r="E65" s="140">
        <f>SUM(E61:E64)</f>
        <v>0</v>
      </c>
      <c r="F65" s="140"/>
      <c r="G65" s="140"/>
      <c r="H65" s="140"/>
    </row>
    <row r="68" spans="1:8" x14ac:dyDescent="0.2">
      <c r="A68" s="10" t="s">
        <v>216</v>
      </c>
      <c r="B68" s="10"/>
      <c r="C68" s="53"/>
      <c r="D68" s="53"/>
      <c r="E68" s="53"/>
      <c r="G68" s="54" t="s">
        <v>74</v>
      </c>
    </row>
    <row r="69" spans="1:8" x14ac:dyDescent="0.2">
      <c r="A69" s="45"/>
      <c r="B69" s="45"/>
      <c r="C69" s="22"/>
      <c r="F69" s="254"/>
    </row>
    <row r="70" spans="1:8" ht="27.95" customHeight="1" x14ac:dyDescent="0.2">
      <c r="A70" s="15" t="s">
        <v>46</v>
      </c>
      <c r="B70" s="16" t="s">
        <v>47</v>
      </c>
      <c r="C70" s="58" t="s">
        <v>75</v>
      </c>
      <c r="D70" s="58" t="s">
        <v>76</v>
      </c>
      <c r="E70" s="58" t="s">
        <v>77</v>
      </c>
      <c r="F70" s="59" t="s">
        <v>78</v>
      </c>
      <c r="G70" s="59" t="s">
        <v>241</v>
      </c>
      <c r="H70" s="59" t="s">
        <v>242</v>
      </c>
    </row>
    <row r="71" spans="1:8" ht="33.75" x14ac:dyDescent="0.2">
      <c r="A71" s="361" t="s">
        <v>508</v>
      </c>
      <c r="B71" s="379" t="s">
        <v>509</v>
      </c>
      <c r="C71" s="225">
        <v>-716482.99</v>
      </c>
      <c r="D71" s="225">
        <v>-824476.29</v>
      </c>
      <c r="E71" s="225">
        <v>-107993.3</v>
      </c>
      <c r="F71" s="138" t="s">
        <v>510</v>
      </c>
      <c r="G71" s="138" t="s">
        <v>511</v>
      </c>
      <c r="H71" s="359">
        <v>0.1</v>
      </c>
    </row>
    <row r="72" spans="1:8" ht="33.75" x14ac:dyDescent="0.2">
      <c r="A72" s="361" t="s">
        <v>512</v>
      </c>
      <c r="B72" s="379" t="s">
        <v>513</v>
      </c>
      <c r="C72" s="225">
        <v>-8812.7000000000007</v>
      </c>
      <c r="D72" s="225">
        <v>-15453.8</v>
      </c>
      <c r="E72" s="225">
        <v>-6641.1</v>
      </c>
      <c r="F72" s="138" t="s">
        <v>510</v>
      </c>
      <c r="G72" s="138" t="s">
        <v>511</v>
      </c>
      <c r="H72" s="359">
        <v>0.1</v>
      </c>
    </row>
    <row r="73" spans="1:8" s="278" customFormat="1" ht="33.75" x14ac:dyDescent="0.2">
      <c r="A73" s="361" t="s">
        <v>514</v>
      </c>
      <c r="B73" s="379" t="s">
        <v>515</v>
      </c>
      <c r="C73" s="225">
        <v>-928164.82</v>
      </c>
      <c r="D73" s="225">
        <v>-1799397.46</v>
      </c>
      <c r="E73" s="225">
        <v>-871232.64</v>
      </c>
      <c r="F73" s="138" t="s">
        <v>510</v>
      </c>
      <c r="G73" s="138" t="s">
        <v>511</v>
      </c>
      <c r="H73" s="359">
        <v>0.3</v>
      </c>
    </row>
    <row r="74" spans="1:8" s="278" customFormat="1" ht="33.75" x14ac:dyDescent="0.2">
      <c r="A74" s="361" t="s">
        <v>516</v>
      </c>
      <c r="B74" s="379" t="s">
        <v>517</v>
      </c>
      <c r="C74" s="225">
        <v>-69356.600000000006</v>
      </c>
      <c r="D74" s="225">
        <v>-133593.07</v>
      </c>
      <c r="E74" s="225">
        <v>-64236.47</v>
      </c>
      <c r="F74" s="138" t="s">
        <v>510</v>
      </c>
      <c r="G74" s="138" t="s">
        <v>511</v>
      </c>
      <c r="H74" s="359">
        <v>0.1</v>
      </c>
    </row>
    <row r="75" spans="1:8" s="278" customFormat="1" ht="33.75" x14ac:dyDescent="0.2">
      <c r="A75" s="361" t="s">
        <v>518</v>
      </c>
      <c r="B75" s="379" t="s">
        <v>477</v>
      </c>
      <c r="C75" s="225">
        <v>-37927</v>
      </c>
      <c r="D75" s="225">
        <v>-73117.45</v>
      </c>
      <c r="E75" s="225">
        <v>-35190.449999999997</v>
      </c>
      <c r="F75" s="138" t="s">
        <v>510</v>
      </c>
      <c r="G75" s="138" t="s">
        <v>511</v>
      </c>
      <c r="H75" s="359">
        <v>0.1</v>
      </c>
    </row>
    <row r="76" spans="1:8" s="278" customFormat="1" ht="33.75" x14ac:dyDescent="0.2">
      <c r="A76" s="361" t="s">
        <v>519</v>
      </c>
      <c r="B76" s="379" t="s">
        <v>520</v>
      </c>
      <c r="C76" s="225">
        <v>-67575.460000000006</v>
      </c>
      <c r="D76" s="225">
        <v>-129430.39999999999</v>
      </c>
      <c r="E76" s="225">
        <v>-61854.94</v>
      </c>
      <c r="F76" s="138" t="s">
        <v>510</v>
      </c>
      <c r="G76" s="138" t="s">
        <v>511</v>
      </c>
      <c r="H76" s="359">
        <v>0.1</v>
      </c>
    </row>
    <row r="77" spans="1:8" s="278" customFormat="1" ht="33.75" x14ac:dyDescent="0.2">
      <c r="A77" s="361" t="s">
        <v>521</v>
      </c>
      <c r="B77" s="379" t="s">
        <v>522</v>
      </c>
      <c r="C77" s="225">
        <v>-122071.11</v>
      </c>
      <c r="D77" s="225">
        <v>-146565.22</v>
      </c>
      <c r="E77" s="225">
        <v>-24494.11</v>
      </c>
      <c r="F77" s="138" t="s">
        <v>510</v>
      </c>
      <c r="G77" s="138" t="s">
        <v>511</v>
      </c>
      <c r="H77" s="359">
        <v>0.1</v>
      </c>
    </row>
    <row r="78" spans="1:8" s="278" customFormat="1" ht="33.75" x14ac:dyDescent="0.2">
      <c r="A78" s="361" t="s">
        <v>523</v>
      </c>
      <c r="B78" s="379" t="s">
        <v>524</v>
      </c>
      <c r="C78" s="225">
        <v>-15082.47</v>
      </c>
      <c r="D78" s="225">
        <v>-28931.56</v>
      </c>
      <c r="E78" s="225">
        <v>-13849.09</v>
      </c>
      <c r="F78" s="138" t="s">
        <v>510</v>
      </c>
      <c r="G78" s="138" t="s">
        <v>511</v>
      </c>
      <c r="H78" s="359">
        <v>0.1</v>
      </c>
    </row>
    <row r="79" spans="1:8" s="278" customFormat="1" ht="33.75" x14ac:dyDescent="0.2">
      <c r="A79" s="361" t="s">
        <v>525</v>
      </c>
      <c r="B79" s="379" t="s">
        <v>485</v>
      </c>
      <c r="C79" s="225">
        <v>-6384977.0999999996</v>
      </c>
      <c r="D79" s="225">
        <v>-10629614.4</v>
      </c>
      <c r="E79" s="225">
        <v>-4244637.3</v>
      </c>
      <c r="F79" s="138" t="s">
        <v>510</v>
      </c>
      <c r="G79" s="138" t="s">
        <v>511</v>
      </c>
      <c r="H79" s="359">
        <v>0.25</v>
      </c>
    </row>
    <row r="80" spans="1:8" s="278" customFormat="1" ht="33.75" x14ac:dyDescent="0.2">
      <c r="A80" s="361" t="s">
        <v>526</v>
      </c>
      <c r="B80" s="379" t="s">
        <v>487</v>
      </c>
      <c r="C80" s="225">
        <v>-267965.15000000002</v>
      </c>
      <c r="D80" s="225">
        <v>-521324.41</v>
      </c>
      <c r="E80" s="225">
        <v>-253359.26</v>
      </c>
      <c r="F80" s="138" t="s">
        <v>510</v>
      </c>
      <c r="G80" s="138" t="s">
        <v>511</v>
      </c>
      <c r="H80" s="359">
        <v>0.25</v>
      </c>
    </row>
    <row r="81" spans="1:8" s="278" customFormat="1" ht="33.75" x14ac:dyDescent="0.2">
      <c r="A81" s="361" t="s">
        <v>527</v>
      </c>
      <c r="B81" s="379" t="s">
        <v>489</v>
      </c>
      <c r="C81" s="225">
        <v>-299643.77</v>
      </c>
      <c r="D81" s="225">
        <v>-405870.87</v>
      </c>
      <c r="E81" s="225">
        <v>-106227.1</v>
      </c>
      <c r="F81" s="138" t="s">
        <v>510</v>
      </c>
      <c r="G81" s="138" t="s">
        <v>511</v>
      </c>
      <c r="H81" s="359">
        <v>0.25</v>
      </c>
    </row>
    <row r="82" spans="1:8" s="278" customFormat="1" ht="33.75" x14ac:dyDescent="0.2">
      <c r="A82" s="361" t="s">
        <v>528</v>
      </c>
      <c r="B82" s="379" t="s">
        <v>529</v>
      </c>
      <c r="C82" s="225">
        <v>-32239.88</v>
      </c>
      <c r="D82" s="225">
        <v>-55490.05</v>
      </c>
      <c r="E82" s="225">
        <v>-23250.17</v>
      </c>
      <c r="F82" s="138" t="s">
        <v>510</v>
      </c>
      <c r="G82" s="138" t="s">
        <v>511</v>
      </c>
      <c r="H82" s="359">
        <v>0.1</v>
      </c>
    </row>
    <row r="83" spans="1:8" s="278" customFormat="1" ht="33.75" x14ac:dyDescent="0.2">
      <c r="A83" s="361" t="s">
        <v>530</v>
      </c>
      <c r="B83" s="379" t="s">
        <v>531</v>
      </c>
      <c r="C83" s="49">
        <v>-774.84</v>
      </c>
      <c r="D83" s="225">
        <v>-1146.77</v>
      </c>
      <c r="E83" s="49">
        <v>-371.93</v>
      </c>
      <c r="F83" s="138" t="s">
        <v>510</v>
      </c>
      <c r="G83" s="138" t="s">
        <v>511</v>
      </c>
      <c r="H83" s="359">
        <v>0.25</v>
      </c>
    </row>
    <row r="84" spans="1:8" s="278" customFormat="1" ht="33.75" x14ac:dyDescent="0.2">
      <c r="A84" s="361" t="s">
        <v>532</v>
      </c>
      <c r="B84" s="379" t="s">
        <v>533</v>
      </c>
      <c r="C84" s="225">
        <v>-1191129.24</v>
      </c>
      <c r="D84" s="225">
        <v>-2192198.25</v>
      </c>
      <c r="E84" s="225">
        <v>-1001069.01</v>
      </c>
      <c r="F84" s="138" t="s">
        <v>510</v>
      </c>
      <c r="G84" s="138" t="s">
        <v>511</v>
      </c>
      <c r="H84" s="359">
        <v>0.25</v>
      </c>
    </row>
    <row r="85" spans="1:8" s="278" customFormat="1" ht="33.75" x14ac:dyDescent="0.2">
      <c r="A85" s="361" t="s">
        <v>534</v>
      </c>
      <c r="B85" s="379" t="s">
        <v>535</v>
      </c>
      <c r="C85" s="225">
        <v>-751914.63</v>
      </c>
      <c r="D85" s="225">
        <v>-743809.85</v>
      </c>
      <c r="E85" s="225">
        <v>8104.78</v>
      </c>
      <c r="F85" s="138" t="s">
        <v>510</v>
      </c>
      <c r="G85" s="138" t="s">
        <v>511</v>
      </c>
      <c r="H85" s="359">
        <v>0.1</v>
      </c>
    </row>
    <row r="86" spans="1:8" s="278" customFormat="1" ht="33.75" x14ac:dyDescent="0.2">
      <c r="A86" s="361" t="s">
        <v>536</v>
      </c>
      <c r="B86" s="379" t="s">
        <v>537</v>
      </c>
      <c r="C86" s="225">
        <v>-252948.28</v>
      </c>
      <c r="D86" s="225">
        <v>-398158.8</v>
      </c>
      <c r="E86" s="225">
        <v>-145210.51999999999</v>
      </c>
      <c r="F86" s="138" t="s">
        <v>510</v>
      </c>
      <c r="G86" s="138" t="s">
        <v>511</v>
      </c>
      <c r="H86" s="359">
        <v>0.1</v>
      </c>
    </row>
    <row r="87" spans="1:8" s="278" customFormat="1" ht="33.75" x14ac:dyDescent="0.2">
      <c r="A87" s="361" t="s">
        <v>538</v>
      </c>
      <c r="B87" s="379" t="s">
        <v>539</v>
      </c>
      <c r="C87" s="225">
        <v>-10048.58</v>
      </c>
      <c r="D87" s="225">
        <v>-15778.06</v>
      </c>
      <c r="E87" s="225">
        <v>-5729.48</v>
      </c>
      <c r="F87" s="138" t="s">
        <v>510</v>
      </c>
      <c r="G87" s="138" t="s">
        <v>511</v>
      </c>
      <c r="H87" s="359">
        <v>0.1</v>
      </c>
    </row>
    <row r="88" spans="1:8" s="278" customFormat="1" ht="33.75" x14ac:dyDescent="0.2">
      <c r="A88" s="361" t="s">
        <v>540</v>
      </c>
      <c r="B88" s="379" t="s">
        <v>541</v>
      </c>
      <c r="C88" s="225">
        <v>-154903.76</v>
      </c>
      <c r="D88" s="225">
        <v>-263852.08</v>
      </c>
      <c r="E88" s="225">
        <v>-108948.32</v>
      </c>
      <c r="F88" s="138" t="s">
        <v>510</v>
      </c>
      <c r="G88" s="138" t="s">
        <v>511</v>
      </c>
      <c r="H88" s="359">
        <v>0.35</v>
      </c>
    </row>
    <row r="89" spans="1:8" ht="33.75" x14ac:dyDescent="0.2">
      <c r="A89" s="361" t="s">
        <v>542</v>
      </c>
      <c r="B89" s="379" t="s">
        <v>505</v>
      </c>
      <c r="C89" s="225">
        <v>-19021.59</v>
      </c>
      <c r="D89" s="225">
        <v>-33697.32</v>
      </c>
      <c r="E89" s="225">
        <v>-14675.73</v>
      </c>
      <c r="F89" s="138" t="s">
        <v>510</v>
      </c>
      <c r="G89" s="138" t="s">
        <v>511</v>
      </c>
      <c r="H89" s="359">
        <v>0.1</v>
      </c>
    </row>
    <row r="90" spans="1:8" x14ac:dyDescent="0.2">
      <c r="A90" s="167"/>
      <c r="B90" s="167" t="s">
        <v>236</v>
      </c>
      <c r="C90" s="140">
        <f>SUM(C71:C89)</f>
        <v>-11331039.970000001</v>
      </c>
      <c r="D90" s="140">
        <f>SUM(D71:D89)</f>
        <v>-18411906.109999999</v>
      </c>
      <c r="E90" s="140">
        <f>SUM(E71:E89)</f>
        <v>-7080866.1399999997</v>
      </c>
      <c r="F90" s="140"/>
      <c r="G90" s="140"/>
      <c r="H90" s="140"/>
    </row>
    <row r="93" spans="1:8" x14ac:dyDescent="0.2">
      <c r="A93" s="10" t="s">
        <v>217</v>
      </c>
      <c r="B93" s="10"/>
      <c r="C93" s="53"/>
      <c r="D93" s="53"/>
      <c r="E93" s="53"/>
      <c r="G93" s="54" t="s">
        <v>74</v>
      </c>
    </row>
    <row r="94" spans="1:8" x14ac:dyDescent="0.2">
      <c r="A94" s="45"/>
      <c r="B94" s="45"/>
      <c r="C94" s="22"/>
      <c r="F94" s="254"/>
    </row>
    <row r="95" spans="1:8" ht="27.95" customHeight="1" x14ac:dyDescent="0.2">
      <c r="A95" s="15" t="s">
        <v>46</v>
      </c>
      <c r="B95" s="16" t="s">
        <v>47</v>
      </c>
      <c r="C95" s="58" t="s">
        <v>75</v>
      </c>
      <c r="D95" s="58" t="s">
        <v>76</v>
      </c>
      <c r="E95" s="58" t="s">
        <v>77</v>
      </c>
      <c r="F95" s="59" t="s">
        <v>78</v>
      </c>
      <c r="G95" s="59" t="s">
        <v>241</v>
      </c>
      <c r="H95" s="59" t="s">
        <v>242</v>
      </c>
    </row>
    <row r="96" spans="1:8" x14ac:dyDescent="0.2">
      <c r="A96" s="154" t="s">
        <v>451</v>
      </c>
      <c r="B96" s="138"/>
      <c r="C96" s="135"/>
      <c r="D96" s="136"/>
      <c r="E96" s="136"/>
      <c r="F96" s="138"/>
      <c r="G96" s="138"/>
      <c r="H96" s="138"/>
    </row>
    <row r="97" spans="1:8" x14ac:dyDescent="0.2">
      <c r="A97" s="154"/>
      <c r="B97" s="138"/>
      <c r="C97" s="135"/>
      <c r="D97" s="136"/>
      <c r="E97" s="136"/>
      <c r="F97" s="138"/>
      <c r="G97" s="138"/>
      <c r="H97" s="138"/>
    </row>
    <row r="98" spans="1:8" x14ac:dyDescent="0.2">
      <c r="A98" s="154"/>
      <c r="B98" s="138"/>
      <c r="C98" s="135"/>
      <c r="D98" s="136"/>
      <c r="E98" s="136"/>
      <c r="F98" s="138"/>
      <c r="G98" s="138"/>
      <c r="H98" s="138"/>
    </row>
    <row r="99" spans="1:8" x14ac:dyDescent="0.2">
      <c r="A99" s="154"/>
      <c r="B99" s="138"/>
      <c r="C99" s="135"/>
      <c r="D99" s="136"/>
      <c r="E99" s="136"/>
      <c r="F99" s="138"/>
      <c r="G99" s="138"/>
      <c r="H99" s="138"/>
    </row>
    <row r="100" spans="1:8" x14ac:dyDescent="0.2">
      <c r="A100" s="167"/>
      <c r="B100" s="167" t="s">
        <v>235</v>
      </c>
      <c r="C100" s="140">
        <f>SUM(C96:C99)</f>
        <v>0</v>
      </c>
      <c r="D100" s="140">
        <f>SUM(D96:D99)</f>
        <v>0</v>
      </c>
      <c r="E100" s="140">
        <f>SUM(E96:E99)</f>
        <v>0</v>
      </c>
      <c r="F100" s="140"/>
      <c r="G100" s="140"/>
      <c r="H100" s="140"/>
    </row>
  </sheetData>
  <dataValidations count="8">
    <dataValidation allowBlank="1" showInputMessage="1" showErrorMessage="1" prompt="Criterio para la aplicación de depreciación: anual, mensual, trimestral, etc." sqref="F7 F24 F95 F60 F70 F50"/>
    <dataValidation allowBlank="1" showInputMessage="1" showErrorMessage="1" prompt="Diferencia entre el saldo final y el inicial presentados." sqref="E7 E24 E50 E60 E70 E95"/>
    <dataValidation allowBlank="1" showInputMessage="1" showErrorMessage="1" prompt="Corresponde al nombre o descripción de la cuenta de acuerdo al Plan de Cuentas emitido por el CONAC." sqref="B7 B24 B50 B60 B70 B95"/>
    <dataValidation allowBlank="1" showInputMessage="1" showErrorMessage="1" prompt="Indicar el método de depreciación." sqref="G50 G60 G70 G95"/>
    <dataValidation allowBlank="1" showInputMessage="1" showErrorMessage="1" prompt="Indicar la tasa de aplicación." sqref="H50 H60 H70 H95"/>
    <dataValidation allowBlank="1" showInputMessage="1" showErrorMessage="1" prompt="Corresponde al número de la cuenta de acuerdo al Plan de Cuentas emitido por el CONAC (DOF 23/12/2015)." sqref="A7 A24 A50 A60 A70 A95"/>
    <dataValidation allowBlank="1" showInputMessage="1" showErrorMessage="1" prompt="Saldo al 31 de diciembre del año anterior del ejercio que se presenta." sqref="C7 C24 C50 C60 C70 C95"/>
    <dataValidation allowBlank="1" showInputMessage="1" showErrorMessage="1" prompt="Importe final del periodo que corresponde la información financiera trimestral que se presenta." sqref="D7 D24 D50 D60 D70 D95"/>
  </dataValidation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19" sqref="A19:F1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ht="11.25" customHeight="1" x14ac:dyDescent="0.2">
      <c r="A1" s="3" t="s">
        <v>43</v>
      </c>
      <c r="B1" s="3"/>
      <c r="C1" s="4"/>
      <c r="D1" s="4"/>
      <c r="E1" s="4"/>
      <c r="F1" s="7"/>
    </row>
    <row r="2" spans="1:6" ht="11.25" customHeight="1" x14ac:dyDescent="0.2">
      <c r="A2" s="3" t="s">
        <v>198</v>
      </c>
      <c r="B2" s="3"/>
      <c r="C2" s="4"/>
      <c r="D2" s="4"/>
      <c r="E2" s="4"/>
    </row>
    <row r="3" spans="1:6" s="270" customFormat="1" ht="11.25" customHeight="1" x14ac:dyDescent="0.2">
      <c r="A3" s="3"/>
      <c r="B3" s="3"/>
      <c r="C3" s="4"/>
      <c r="D3" s="4"/>
      <c r="E3" s="4"/>
    </row>
    <row r="4" spans="1:6" ht="11.25" customHeight="1" x14ac:dyDescent="0.2"/>
    <row r="5" spans="1:6" ht="11.25" customHeight="1" x14ac:dyDescent="0.2">
      <c r="A5" s="62" t="s">
        <v>143</v>
      </c>
      <c r="B5" s="62"/>
      <c r="C5" s="63"/>
      <c r="D5" s="63"/>
      <c r="E5" s="63"/>
      <c r="F5" s="12" t="s">
        <v>80</v>
      </c>
    </row>
    <row r="6" spans="1:6" s="19" customFormat="1" x14ac:dyDescent="0.2">
      <c r="A6" s="64"/>
      <c r="B6" s="64"/>
      <c r="C6" s="63"/>
      <c r="D6" s="63"/>
      <c r="E6" s="63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  <c r="F7" s="59" t="s">
        <v>78</v>
      </c>
    </row>
    <row r="8" spans="1:6" x14ac:dyDescent="0.2">
      <c r="A8" s="360">
        <v>125105911</v>
      </c>
      <c r="B8" s="170" t="s">
        <v>543</v>
      </c>
      <c r="C8" s="225">
        <v>22040</v>
      </c>
      <c r="D8" s="225">
        <v>596039.99</v>
      </c>
      <c r="E8" s="225">
        <v>573999.99</v>
      </c>
      <c r="F8" s="137"/>
    </row>
    <row r="9" spans="1:6" x14ac:dyDescent="0.2">
      <c r="A9" s="360">
        <v>125315951</v>
      </c>
      <c r="B9" s="170" t="s">
        <v>1185</v>
      </c>
      <c r="C9" s="225">
        <v>0</v>
      </c>
      <c r="D9" s="225">
        <v>375000</v>
      </c>
      <c r="E9" s="225">
        <v>375000</v>
      </c>
      <c r="F9" s="137"/>
    </row>
    <row r="10" spans="1:6" x14ac:dyDescent="0.2">
      <c r="A10" s="170"/>
      <c r="B10" s="170"/>
      <c r="C10" s="135"/>
      <c r="D10" s="173"/>
      <c r="E10" s="173"/>
      <c r="F10" s="137"/>
    </row>
    <row r="11" spans="1:6" x14ac:dyDescent="0.2">
      <c r="A11" s="170"/>
      <c r="B11" s="170"/>
      <c r="C11" s="135"/>
      <c r="D11" s="173"/>
      <c r="E11" s="173"/>
      <c r="F11" s="137"/>
    </row>
    <row r="12" spans="1:6" x14ac:dyDescent="0.2">
      <c r="A12" s="170"/>
      <c r="B12" s="170"/>
      <c r="C12" s="135"/>
      <c r="D12" s="173"/>
      <c r="E12" s="173"/>
      <c r="F12" s="137"/>
    </row>
    <row r="13" spans="1:6" x14ac:dyDescent="0.2">
      <c r="A13" s="167"/>
      <c r="B13" s="167" t="s">
        <v>237</v>
      </c>
      <c r="C13" s="140">
        <f>SUM(C8:C12)</f>
        <v>22040</v>
      </c>
      <c r="D13" s="140">
        <f>SUM(D8:D12)</f>
        <v>971039.99</v>
      </c>
      <c r="E13" s="140">
        <f>SUM(E8:E12)</f>
        <v>948999.99</v>
      </c>
      <c r="F13" s="167"/>
    </row>
    <row r="14" spans="1:6" x14ac:dyDescent="0.2">
      <c r="A14" s="153"/>
      <c r="B14" s="153"/>
      <c r="C14" s="161"/>
      <c r="D14" s="161"/>
      <c r="E14" s="161"/>
      <c r="F14" s="153"/>
    </row>
    <row r="15" spans="1:6" x14ac:dyDescent="0.2">
      <c r="A15" s="153"/>
      <c r="B15" s="153"/>
      <c r="C15" s="161"/>
      <c r="D15" s="161"/>
      <c r="E15" s="161"/>
      <c r="F15" s="153"/>
    </row>
    <row r="16" spans="1:6" ht="11.25" customHeight="1" x14ac:dyDescent="0.2">
      <c r="A16" s="65" t="s">
        <v>218</v>
      </c>
      <c r="B16" s="66"/>
      <c r="C16" s="63"/>
      <c r="D16" s="63"/>
      <c r="E16" s="63"/>
      <c r="F16" s="12" t="s">
        <v>80</v>
      </c>
    </row>
    <row r="17" spans="1:6" x14ac:dyDescent="0.2">
      <c r="A17" s="67"/>
      <c r="B17" s="67"/>
      <c r="C17" s="68"/>
      <c r="D17" s="68"/>
      <c r="E17" s="68"/>
    </row>
    <row r="18" spans="1:6" ht="15" customHeight="1" x14ac:dyDescent="0.2">
      <c r="A18" s="15" t="s">
        <v>46</v>
      </c>
      <c r="B18" s="16" t="s">
        <v>47</v>
      </c>
      <c r="C18" s="58" t="s">
        <v>75</v>
      </c>
      <c r="D18" s="58" t="s">
        <v>76</v>
      </c>
      <c r="E18" s="58" t="s">
        <v>77</v>
      </c>
      <c r="F18" s="59" t="s">
        <v>78</v>
      </c>
    </row>
    <row r="19" spans="1:6" s="238" customFormat="1" ht="11.25" customHeight="1" x14ac:dyDescent="0.2">
      <c r="A19" s="361" t="s">
        <v>544</v>
      </c>
      <c r="B19" s="170" t="s">
        <v>545</v>
      </c>
      <c r="C19" s="135">
        <v>-3122.33</v>
      </c>
      <c r="D19" s="225">
        <v>-29826.33</v>
      </c>
      <c r="E19" s="225">
        <v>-26704</v>
      </c>
      <c r="F19" s="137" t="s">
        <v>546</v>
      </c>
    </row>
    <row r="20" spans="1:6" s="270" customFormat="1" ht="11.25" customHeight="1" x14ac:dyDescent="0.2">
      <c r="A20" s="154"/>
      <c r="B20" s="170"/>
      <c r="C20" s="135"/>
      <c r="D20" s="135"/>
      <c r="E20" s="135"/>
      <c r="F20" s="137"/>
    </row>
    <row r="21" spans="1:6" x14ac:dyDescent="0.2">
      <c r="A21" s="154"/>
      <c r="B21" s="170"/>
      <c r="C21" s="135"/>
      <c r="D21" s="135"/>
      <c r="E21" s="135"/>
      <c r="F21" s="137"/>
    </row>
    <row r="22" spans="1:6" x14ac:dyDescent="0.2">
      <c r="A22" s="167"/>
      <c r="B22" s="167" t="s">
        <v>238</v>
      </c>
      <c r="C22" s="140">
        <f>SUM(C19:C21)</f>
        <v>-3122.33</v>
      </c>
      <c r="D22" s="140">
        <f>SUM(D19:D21)</f>
        <v>-29826.33</v>
      </c>
      <c r="E22" s="140">
        <f>SUM(E19:E21)</f>
        <v>-26704</v>
      </c>
      <c r="F22" s="167"/>
    </row>
    <row r="23" spans="1:6" x14ac:dyDescent="0.2">
      <c r="A23" s="153"/>
      <c r="B23" s="153"/>
      <c r="C23" s="161"/>
      <c r="D23" s="161"/>
      <c r="E23" s="161"/>
      <c r="F23" s="153"/>
    </row>
    <row r="24" spans="1:6" x14ac:dyDescent="0.2">
      <c r="A24" s="153"/>
      <c r="B24" s="153"/>
      <c r="C24" s="161"/>
      <c r="D24" s="161"/>
      <c r="E24" s="161"/>
      <c r="F24" s="153"/>
    </row>
    <row r="25" spans="1:6" ht="11.25" customHeight="1" x14ac:dyDescent="0.2">
      <c r="A25" s="66" t="s">
        <v>151</v>
      </c>
      <c r="B25" s="153"/>
      <c r="C25" s="69"/>
      <c r="D25" s="69"/>
      <c r="E25" s="53"/>
      <c r="F25" s="54" t="s">
        <v>81</v>
      </c>
    </row>
    <row r="26" spans="1:6" x14ac:dyDescent="0.2">
      <c r="A26" s="45"/>
      <c r="B26" s="45"/>
      <c r="C26" s="22"/>
    </row>
    <row r="27" spans="1:6" ht="15" customHeight="1" x14ac:dyDescent="0.2">
      <c r="A27" s="15" t="s">
        <v>46</v>
      </c>
      <c r="B27" s="16" t="s">
        <v>47</v>
      </c>
      <c r="C27" s="58" t="s">
        <v>75</v>
      </c>
      <c r="D27" s="58" t="s">
        <v>76</v>
      </c>
      <c r="E27" s="58" t="s">
        <v>77</v>
      </c>
      <c r="F27" s="59" t="s">
        <v>78</v>
      </c>
    </row>
    <row r="28" spans="1:6" x14ac:dyDescent="0.2">
      <c r="A28" s="170" t="s">
        <v>390</v>
      </c>
      <c r="B28" s="170"/>
      <c r="C28" s="135"/>
      <c r="D28" s="173"/>
      <c r="E28" s="173"/>
      <c r="F28" s="137"/>
    </row>
    <row r="29" spans="1:6" x14ac:dyDescent="0.2">
      <c r="A29" s="170"/>
      <c r="B29" s="170"/>
      <c r="C29" s="135"/>
      <c r="D29" s="173"/>
      <c r="E29" s="173"/>
      <c r="F29" s="137"/>
    </row>
    <row r="30" spans="1:6" x14ac:dyDescent="0.2">
      <c r="A30" s="170"/>
      <c r="B30" s="170"/>
      <c r="C30" s="135"/>
      <c r="D30" s="173"/>
      <c r="E30" s="173"/>
      <c r="F30" s="137"/>
    </row>
    <row r="31" spans="1:6" x14ac:dyDescent="0.2">
      <c r="A31" s="170"/>
      <c r="B31" s="170"/>
      <c r="C31" s="135"/>
      <c r="D31" s="173"/>
      <c r="E31" s="173"/>
      <c r="F31" s="137"/>
    </row>
    <row r="32" spans="1:6" x14ac:dyDescent="0.2">
      <c r="A32" s="170"/>
      <c r="B32" s="170"/>
      <c r="C32" s="135"/>
      <c r="D32" s="173"/>
      <c r="E32" s="173"/>
      <c r="F32" s="137"/>
    </row>
    <row r="33" spans="1:6" x14ac:dyDescent="0.2">
      <c r="A33" s="170"/>
      <c r="B33" s="170"/>
      <c r="C33" s="135"/>
      <c r="D33" s="173"/>
      <c r="E33" s="173"/>
      <c r="F33" s="137"/>
    </row>
    <row r="34" spans="1:6" x14ac:dyDescent="0.2">
      <c r="A34" s="174"/>
      <c r="B34" s="174" t="s">
        <v>239</v>
      </c>
      <c r="C34" s="175">
        <f>SUM(C28:C33)</f>
        <v>0</v>
      </c>
      <c r="D34" s="175">
        <f>SUM(D28:D33)</f>
        <v>0</v>
      </c>
      <c r="E34" s="175">
        <f>SUM(E28:E33)</f>
        <v>0</v>
      </c>
      <c r="F34" s="175"/>
    </row>
    <row r="35" spans="1:6" x14ac:dyDescent="0.2">
      <c r="A35" s="147"/>
      <c r="B35" s="148"/>
      <c r="C35" s="149"/>
      <c r="D35" s="149"/>
      <c r="E35" s="149"/>
      <c r="F35" s="148"/>
    </row>
  </sheetData>
  <dataValidations xWindow="98" yWindow="452" count="6">
    <dataValidation allowBlank="1" showInputMessage="1" showErrorMessage="1" prompt="Corresponde al nombre o descripción de la cuenta de acuerdo al Plan de Cuentas emitido por el CONAC." sqref="B7 B27 B18"/>
    <dataValidation allowBlank="1" showInputMessage="1" showErrorMessage="1" prompt="Diferencia entre el saldo final y el inicial presentados." sqref="E7 E27 E18"/>
    <dataValidation allowBlank="1" showInputMessage="1" showErrorMessage="1" prompt="Indicar el medio como se está amortizando el intangible, por tiempo, por uso." sqref="F7 F27 F18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Saldo al 31 de diciembre del año anterior del ejercio que se presenta." sqref="C7 C18 C27"/>
    <dataValidation allowBlank="1" showInputMessage="1" showErrorMessage="1" prompt="Importe final del periodo que corresponde la información financiera trimestral que se presenta." sqref="D7 D18 D27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8" sqref="A8:H8"/>
    </sheetView>
  </sheetViews>
  <sheetFormatPr baseColWidth="10" defaultRowHeight="11.25" x14ac:dyDescent="0.2"/>
  <cols>
    <col min="1" max="1" width="20.7109375" style="70" customWidth="1"/>
    <col min="2" max="7" width="11.42578125" style="70"/>
    <col min="8" max="8" width="17.7109375" style="70" customWidth="1"/>
    <col min="9" max="16384" width="11.42578125" style="70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7"/>
    </row>
    <row r="2" spans="1:17" x14ac:dyDescent="0.2">
      <c r="A2" s="3" t="s">
        <v>198</v>
      </c>
      <c r="B2" s="3"/>
      <c r="C2" s="3"/>
      <c r="D2" s="3"/>
      <c r="E2" s="3"/>
      <c r="F2" s="3"/>
      <c r="G2" s="3"/>
      <c r="H2" s="8"/>
    </row>
    <row r="3" spans="1:17" x14ac:dyDescent="0.2">
      <c r="A3" s="3"/>
      <c r="B3" s="3"/>
      <c r="C3" s="3"/>
      <c r="D3" s="3"/>
      <c r="E3" s="3"/>
      <c r="F3" s="3"/>
      <c r="G3" s="3"/>
      <c r="H3" s="8"/>
    </row>
    <row r="4" spans="1:17" ht="11.25" customHeight="1" x14ac:dyDescent="0.2">
      <c r="A4" s="8"/>
      <c r="B4" s="8"/>
      <c r="C4" s="8"/>
      <c r="D4" s="8"/>
      <c r="E4" s="8"/>
      <c r="F4" s="8"/>
      <c r="G4" s="3"/>
      <c r="H4" s="258"/>
    </row>
    <row r="5" spans="1:17" ht="11.25" customHeight="1" x14ac:dyDescent="0.2">
      <c r="A5" s="71" t="s">
        <v>83</v>
      </c>
      <c r="B5" s="72"/>
      <c r="C5" s="258"/>
      <c r="D5" s="258"/>
      <c r="E5" s="64"/>
      <c r="F5" s="64"/>
      <c r="G5" s="64"/>
      <c r="H5" s="257" t="s">
        <v>82</v>
      </c>
    </row>
    <row r="6" spans="1:17" x14ac:dyDescent="0.2">
      <c r="J6" s="387"/>
      <c r="K6" s="387"/>
      <c r="L6" s="387"/>
      <c r="M6" s="387"/>
      <c r="N6" s="387"/>
      <c r="O6" s="387"/>
      <c r="P6" s="387"/>
      <c r="Q6" s="387"/>
    </row>
    <row r="7" spans="1:17" x14ac:dyDescent="0.2">
      <c r="A7" s="3" t="s">
        <v>451</v>
      </c>
    </row>
    <row r="8" spans="1:17" ht="52.5" customHeight="1" x14ac:dyDescent="0.2">
      <c r="A8" s="388" t="s">
        <v>84</v>
      </c>
      <c r="B8" s="388"/>
      <c r="C8" s="388"/>
      <c r="D8" s="388"/>
      <c r="E8" s="388"/>
      <c r="F8" s="388"/>
      <c r="G8" s="388"/>
      <c r="H8" s="388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18" sqref="A18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73" t="s">
        <v>43</v>
      </c>
      <c r="B1" s="73"/>
      <c r="C1" s="6"/>
      <c r="D1" s="7"/>
    </row>
    <row r="2" spans="1:4" x14ac:dyDescent="0.2">
      <c r="A2" s="73" t="s">
        <v>198</v>
      </c>
      <c r="B2" s="73"/>
      <c r="C2" s="6"/>
    </row>
    <row r="3" spans="1:4" x14ac:dyDescent="0.2">
      <c r="A3" s="42"/>
      <c r="B3" s="42"/>
      <c r="C3" s="74"/>
      <c r="D3" s="42"/>
    </row>
    <row r="4" spans="1:4" x14ac:dyDescent="0.2">
      <c r="A4" s="42"/>
      <c r="B4" s="42"/>
      <c r="C4" s="74"/>
      <c r="D4" s="42"/>
    </row>
    <row r="5" spans="1:4" s="35" customFormat="1" ht="11.25" customHeight="1" x14ac:dyDescent="0.25">
      <c r="A5" s="62" t="s">
        <v>243</v>
      </c>
      <c r="B5" s="277"/>
      <c r="C5" s="75"/>
      <c r="D5" s="76" t="s">
        <v>85</v>
      </c>
    </row>
    <row r="6" spans="1:4" x14ac:dyDescent="0.2">
      <c r="A6" s="77"/>
      <c r="B6" s="77"/>
      <c r="C6" s="78"/>
      <c r="D6" s="77"/>
    </row>
    <row r="7" spans="1:4" ht="15" customHeight="1" x14ac:dyDescent="0.2">
      <c r="A7" s="15" t="s">
        <v>46</v>
      </c>
      <c r="B7" s="16" t="s">
        <v>47</v>
      </c>
      <c r="C7" s="17" t="s">
        <v>48</v>
      </c>
      <c r="D7" s="52" t="s">
        <v>59</v>
      </c>
    </row>
    <row r="8" spans="1:4" x14ac:dyDescent="0.2">
      <c r="A8" s="171" t="s">
        <v>390</v>
      </c>
      <c r="B8" s="171"/>
      <c r="C8" s="161"/>
      <c r="D8" s="176"/>
    </row>
    <row r="9" spans="1:4" x14ac:dyDescent="0.2">
      <c r="A9" s="171"/>
      <c r="B9" s="171"/>
      <c r="C9" s="177"/>
      <c r="D9" s="176"/>
    </row>
    <row r="10" spans="1:4" x14ac:dyDescent="0.2">
      <c r="A10" s="171"/>
      <c r="B10" s="171"/>
      <c r="C10" s="177"/>
      <c r="D10" s="178"/>
    </row>
    <row r="11" spans="1:4" x14ac:dyDescent="0.2">
      <c r="A11" s="151"/>
      <c r="B11" s="151" t="s">
        <v>244</v>
      </c>
      <c r="C11" s="144">
        <f>SUM(C8:C10)</f>
        <v>0</v>
      </c>
      <c r="D11" s="179"/>
    </row>
    <row r="14" spans="1:4" ht="11.25" customHeight="1" x14ac:dyDescent="0.2">
      <c r="A14" s="62" t="s">
        <v>144</v>
      </c>
      <c r="B14" s="277"/>
      <c r="C14" s="75"/>
      <c r="D14" s="76" t="s">
        <v>85</v>
      </c>
    </row>
    <row r="15" spans="1:4" x14ac:dyDescent="0.2">
      <c r="A15" s="77"/>
      <c r="B15" s="77"/>
      <c r="C15" s="78"/>
      <c r="D15" s="77"/>
    </row>
    <row r="16" spans="1:4" ht="15" customHeight="1" x14ac:dyDescent="0.2">
      <c r="A16" s="15" t="s">
        <v>46</v>
      </c>
      <c r="B16" s="16" t="s">
        <v>47</v>
      </c>
      <c r="C16" s="17" t="s">
        <v>48</v>
      </c>
      <c r="D16" s="52" t="s">
        <v>59</v>
      </c>
    </row>
    <row r="17" spans="1:4" x14ac:dyDescent="0.2">
      <c r="A17" s="171" t="s">
        <v>390</v>
      </c>
      <c r="B17" s="171"/>
      <c r="C17" s="161"/>
      <c r="D17" s="176"/>
    </row>
    <row r="18" spans="1:4" x14ac:dyDescent="0.2">
      <c r="A18" s="171"/>
      <c r="B18" s="171"/>
      <c r="C18" s="177"/>
      <c r="D18" s="176"/>
    </row>
    <row r="19" spans="1:4" x14ac:dyDescent="0.2">
      <c r="A19" s="171"/>
      <c r="B19" s="171"/>
      <c r="C19" s="177"/>
      <c r="D19" s="178"/>
    </row>
    <row r="20" spans="1:4" x14ac:dyDescent="0.2">
      <c r="A20" s="151"/>
      <c r="B20" s="151" t="s">
        <v>240</v>
      </c>
      <c r="C20" s="144">
        <f>SUM(C17:C19)</f>
        <v>0</v>
      </c>
      <c r="D20" s="179"/>
    </row>
  </sheetData>
  <dataValidations count="4">
    <dataValidation allowBlank="1" showInputMessage="1" showErrorMessage="1" prompt="Características cualitativas significativas que les impacten financieramente." sqref="D7 D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Saldo final de la Información Financiera Trimestral que se presenta (trimestral: 1er, 2do, 3ro. o 4to.)." sqref="C7 C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Normal="100" zoomScaleSheetLayoutView="100" workbookViewId="0">
      <selection activeCell="A16" sqref="A16:G90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8" width="17.7109375" style="8" customWidth="1"/>
    <col min="9" max="16384" width="13.7109375" style="8"/>
  </cols>
  <sheetData>
    <row r="1" spans="1:8" ht="11.25" customHeight="1" x14ac:dyDescent="0.2">
      <c r="A1" s="3" t="s">
        <v>43</v>
      </c>
      <c r="B1" s="3"/>
      <c r="C1" s="4"/>
      <c r="D1" s="4"/>
      <c r="E1" s="4"/>
      <c r="F1" s="4"/>
      <c r="G1" s="4"/>
      <c r="H1" s="7"/>
    </row>
    <row r="2" spans="1:8" x14ac:dyDescent="0.2">
      <c r="A2" s="3" t="s">
        <v>198</v>
      </c>
      <c r="B2" s="3"/>
      <c r="C2" s="4"/>
      <c r="D2" s="4"/>
      <c r="E2" s="4"/>
      <c r="F2" s="4"/>
      <c r="G2" s="4"/>
      <c r="H2" s="9"/>
    </row>
    <row r="3" spans="1:8" x14ac:dyDescent="0.2">
      <c r="H3" s="9"/>
    </row>
    <row r="4" spans="1:8" x14ac:dyDescent="0.2">
      <c r="H4" s="9"/>
    </row>
    <row r="5" spans="1:8" ht="11.25" customHeight="1" x14ac:dyDescent="0.2">
      <c r="A5" s="10" t="s">
        <v>245</v>
      </c>
      <c r="B5" s="12"/>
      <c r="C5" s="80"/>
      <c r="D5" s="80"/>
      <c r="E5" s="80"/>
      <c r="F5" s="80"/>
      <c r="G5" s="80"/>
      <c r="H5" s="81" t="s">
        <v>86</v>
      </c>
    </row>
    <row r="6" spans="1:8" x14ac:dyDescent="0.2">
      <c r="A6" s="276"/>
      <c r="B6" s="278"/>
    </row>
    <row r="7" spans="1:8" ht="15" customHeight="1" x14ac:dyDescent="0.2">
      <c r="A7" s="15" t="s">
        <v>46</v>
      </c>
      <c r="B7" s="16" t="s">
        <v>47</v>
      </c>
      <c r="C7" s="17" t="s">
        <v>48</v>
      </c>
      <c r="D7" s="40" t="s">
        <v>55</v>
      </c>
      <c r="E7" s="40" t="s">
        <v>56</v>
      </c>
      <c r="F7" s="40" t="s">
        <v>57</v>
      </c>
      <c r="G7" s="41" t="s">
        <v>58</v>
      </c>
      <c r="H7" s="16" t="s">
        <v>59</v>
      </c>
    </row>
    <row r="8" spans="1:8" x14ac:dyDescent="0.2">
      <c r="A8" s="361" t="s">
        <v>547</v>
      </c>
      <c r="B8" s="154" t="s">
        <v>548</v>
      </c>
      <c r="C8" s="135">
        <v>-11219.73</v>
      </c>
      <c r="D8" s="225">
        <v>0</v>
      </c>
      <c r="E8" s="225">
        <v>0</v>
      </c>
      <c r="F8" s="225">
        <v>0</v>
      </c>
      <c r="G8" s="135">
        <v>11219.73</v>
      </c>
      <c r="H8" s="180"/>
    </row>
    <row r="9" spans="1:8" s="278" customFormat="1" x14ac:dyDescent="0.2">
      <c r="A9" s="361" t="s">
        <v>549</v>
      </c>
      <c r="B9" s="154" t="s">
        <v>550</v>
      </c>
      <c r="C9" s="135">
        <v>-8075.8</v>
      </c>
      <c r="D9" s="225">
        <v>0</v>
      </c>
      <c r="E9" s="225">
        <v>0</v>
      </c>
      <c r="F9" s="225">
        <v>0</v>
      </c>
      <c r="G9" s="135">
        <v>8075.8</v>
      </c>
      <c r="H9" s="180"/>
    </row>
    <row r="10" spans="1:8" s="278" customFormat="1" x14ac:dyDescent="0.2">
      <c r="A10" s="361" t="s">
        <v>1251</v>
      </c>
      <c r="B10" s="49" t="s">
        <v>1252</v>
      </c>
      <c r="C10" s="225">
        <v>-508083.54</v>
      </c>
      <c r="D10" s="357">
        <v>0</v>
      </c>
      <c r="E10" s="357">
        <v>0</v>
      </c>
      <c r="F10" s="357">
        <v>0</v>
      </c>
      <c r="G10" s="357">
        <v>0</v>
      </c>
      <c r="H10" s="180"/>
    </row>
    <row r="11" spans="1:8" s="278" customFormat="1" x14ac:dyDescent="0.2">
      <c r="A11" s="361"/>
      <c r="B11" s="380" t="s">
        <v>1266</v>
      </c>
      <c r="C11" s="229">
        <f>SUM(C8:C10)</f>
        <v>-527379.06999999995</v>
      </c>
      <c r="D11" s="229">
        <f t="shared" ref="D11:G11" si="0">SUM(D8:D10)</f>
        <v>0</v>
      </c>
      <c r="E11" s="229">
        <f t="shared" si="0"/>
        <v>0</v>
      </c>
      <c r="F11" s="229">
        <f t="shared" si="0"/>
        <v>0</v>
      </c>
      <c r="G11" s="229">
        <f t="shared" si="0"/>
        <v>19295.53</v>
      </c>
      <c r="H11" s="180"/>
    </row>
    <row r="12" spans="1:8" s="278" customFormat="1" x14ac:dyDescent="0.2">
      <c r="A12" s="361" t="s">
        <v>1253</v>
      </c>
      <c r="B12" s="49" t="s">
        <v>1254</v>
      </c>
      <c r="C12" s="225">
        <v>-804441.75</v>
      </c>
      <c r="D12" s="357">
        <v>0</v>
      </c>
      <c r="E12" s="357">
        <v>0</v>
      </c>
      <c r="F12" s="357">
        <v>0</v>
      </c>
      <c r="G12" s="357">
        <v>0</v>
      </c>
      <c r="H12" s="180"/>
    </row>
    <row r="13" spans="1:8" s="278" customFormat="1" x14ac:dyDescent="0.2">
      <c r="A13" s="361" t="s">
        <v>1255</v>
      </c>
      <c r="B13" s="49" t="s">
        <v>1256</v>
      </c>
      <c r="C13" s="225">
        <v>-306714.67</v>
      </c>
      <c r="D13" s="357">
        <v>0</v>
      </c>
      <c r="E13" s="357">
        <v>0</v>
      </c>
      <c r="F13" s="357">
        <v>0</v>
      </c>
      <c r="G13" s="357">
        <v>0</v>
      </c>
      <c r="H13" s="180"/>
    </row>
    <row r="14" spans="1:8" s="278" customFormat="1" x14ac:dyDescent="0.2">
      <c r="A14" s="361" t="s">
        <v>1257</v>
      </c>
      <c r="B14" s="49" t="s">
        <v>1258</v>
      </c>
      <c r="C14" s="225">
        <v>-7000</v>
      </c>
      <c r="D14" s="357">
        <v>0</v>
      </c>
      <c r="E14" s="357">
        <v>0</v>
      </c>
      <c r="F14" s="357">
        <v>0</v>
      </c>
      <c r="G14" s="357">
        <v>0</v>
      </c>
      <c r="H14" s="180"/>
    </row>
    <row r="15" spans="1:8" s="278" customFormat="1" x14ac:dyDescent="0.2">
      <c r="A15" s="361"/>
      <c r="B15" s="358" t="s">
        <v>1268</v>
      </c>
      <c r="C15" s="146">
        <f>SUM(C12:C14)</f>
        <v>-1118156.42</v>
      </c>
      <c r="D15" s="146">
        <f t="shared" ref="D15:G15" si="1">SUM(D12:D14)</f>
        <v>0</v>
      </c>
      <c r="E15" s="146">
        <f t="shared" si="1"/>
        <v>0</v>
      </c>
      <c r="F15" s="146">
        <f t="shared" si="1"/>
        <v>0</v>
      </c>
      <c r="G15" s="146">
        <f t="shared" si="1"/>
        <v>0</v>
      </c>
      <c r="H15" s="180"/>
    </row>
    <row r="16" spans="1:8" s="278" customFormat="1" x14ac:dyDescent="0.2">
      <c r="A16" s="361" t="s">
        <v>551</v>
      </c>
      <c r="B16" s="356" t="s">
        <v>552</v>
      </c>
      <c r="C16" s="357">
        <v>-96104.38</v>
      </c>
      <c r="D16" s="357">
        <v>-96104.38</v>
      </c>
      <c r="E16" s="357">
        <v>0</v>
      </c>
      <c r="F16" s="357">
        <v>0</v>
      </c>
      <c r="G16" s="357">
        <v>0</v>
      </c>
      <c r="H16" s="180"/>
    </row>
    <row r="17" spans="1:8" s="278" customFormat="1" x14ac:dyDescent="0.2">
      <c r="A17" s="361" t="s">
        <v>551</v>
      </c>
      <c r="B17" s="356" t="s">
        <v>440</v>
      </c>
      <c r="C17" s="357">
        <v>-90</v>
      </c>
      <c r="D17" s="357">
        <v>-90</v>
      </c>
      <c r="E17" s="357">
        <v>0</v>
      </c>
      <c r="F17" s="357">
        <v>0</v>
      </c>
      <c r="G17" s="357">
        <v>0</v>
      </c>
      <c r="H17" s="180"/>
    </row>
    <row r="18" spans="1:8" s="278" customFormat="1" x14ac:dyDescent="0.2">
      <c r="A18" s="361" t="s">
        <v>551</v>
      </c>
      <c r="B18" s="356" t="s">
        <v>1181</v>
      </c>
      <c r="C18" s="357">
        <v>-222720.26</v>
      </c>
      <c r="D18" s="357">
        <v>-222720.26</v>
      </c>
      <c r="E18" s="357">
        <v>0</v>
      </c>
      <c r="F18" s="357">
        <v>0</v>
      </c>
      <c r="G18" s="357">
        <v>0</v>
      </c>
      <c r="H18" s="180"/>
    </row>
    <row r="19" spans="1:8" s="278" customFormat="1" x14ac:dyDescent="0.2">
      <c r="A19" s="361" t="s">
        <v>551</v>
      </c>
      <c r="B19" s="356" t="s">
        <v>1246</v>
      </c>
      <c r="C19" s="357">
        <v>-871335.24</v>
      </c>
      <c r="D19" s="357">
        <v>-871335.24</v>
      </c>
      <c r="E19" s="357">
        <v>0</v>
      </c>
      <c r="F19" s="357">
        <v>0</v>
      </c>
      <c r="G19" s="357">
        <v>0</v>
      </c>
      <c r="H19" s="180"/>
    </row>
    <row r="20" spans="1:8" s="278" customFormat="1" x14ac:dyDescent="0.2">
      <c r="A20" s="361" t="s">
        <v>551</v>
      </c>
      <c r="B20" s="356" t="s">
        <v>1247</v>
      </c>
      <c r="C20" s="357">
        <v>-1391879.62</v>
      </c>
      <c r="D20" s="357">
        <v>-1391879.62</v>
      </c>
      <c r="E20" s="357">
        <v>0</v>
      </c>
      <c r="F20" s="357">
        <v>0</v>
      </c>
      <c r="G20" s="357">
        <v>0</v>
      </c>
      <c r="H20" s="180"/>
    </row>
    <row r="21" spans="1:8" s="278" customFormat="1" x14ac:dyDescent="0.2">
      <c r="A21" s="361" t="s">
        <v>551</v>
      </c>
      <c r="B21" s="356" t="s">
        <v>1248</v>
      </c>
      <c r="C21" s="357">
        <v>-146959.59</v>
      </c>
      <c r="D21" s="357">
        <v>-146959.59</v>
      </c>
      <c r="E21" s="357">
        <v>0</v>
      </c>
      <c r="F21" s="357">
        <v>0</v>
      </c>
      <c r="G21" s="357">
        <v>0</v>
      </c>
      <c r="H21" s="180"/>
    </row>
    <row r="22" spans="1:8" s="278" customFormat="1" x14ac:dyDescent="0.2">
      <c r="A22" s="361" t="s">
        <v>551</v>
      </c>
      <c r="B22" s="356" t="s">
        <v>1249</v>
      </c>
      <c r="C22" s="357">
        <v>-209016.02</v>
      </c>
      <c r="D22" s="357">
        <v>-209016.02</v>
      </c>
      <c r="E22" s="357">
        <v>0</v>
      </c>
      <c r="F22" s="357">
        <v>0</v>
      </c>
      <c r="G22" s="357">
        <v>0</v>
      </c>
      <c r="H22" s="180"/>
    </row>
    <row r="23" spans="1:8" s="278" customFormat="1" x14ac:dyDescent="0.2">
      <c r="A23" s="361" t="s">
        <v>1259</v>
      </c>
      <c r="B23" s="154" t="s">
        <v>554</v>
      </c>
      <c r="C23" s="49">
        <v>0.11</v>
      </c>
      <c r="D23" s="357">
        <v>0</v>
      </c>
      <c r="E23" s="357">
        <v>0</v>
      </c>
      <c r="F23" s="357">
        <v>0</v>
      </c>
      <c r="G23" s="357">
        <v>0</v>
      </c>
      <c r="H23" s="180"/>
    </row>
    <row r="24" spans="1:8" s="278" customFormat="1" x14ac:dyDescent="0.2">
      <c r="A24" s="361" t="s">
        <v>1260</v>
      </c>
      <c r="B24" s="49" t="s">
        <v>1261</v>
      </c>
      <c r="C24" s="225">
        <v>-1374365.81</v>
      </c>
      <c r="D24" s="357">
        <v>0</v>
      </c>
      <c r="E24" s="357">
        <v>0</v>
      </c>
      <c r="F24" s="357">
        <v>0</v>
      </c>
      <c r="G24" s="357">
        <v>0</v>
      </c>
      <c r="H24" s="180"/>
    </row>
    <row r="25" spans="1:8" s="278" customFormat="1" x14ac:dyDescent="0.2">
      <c r="A25" s="154"/>
      <c r="B25" s="358" t="s">
        <v>553</v>
      </c>
      <c r="C25" s="146">
        <f>SUM(C16:C24)</f>
        <v>-4312470.8100000005</v>
      </c>
      <c r="D25" s="146">
        <f t="shared" ref="D25:G25" si="2">SUM(D16:D24)</f>
        <v>-2938105.11</v>
      </c>
      <c r="E25" s="146">
        <f t="shared" si="2"/>
        <v>0</v>
      </c>
      <c r="F25" s="146">
        <f t="shared" si="2"/>
        <v>0</v>
      </c>
      <c r="G25" s="146">
        <f t="shared" si="2"/>
        <v>0</v>
      </c>
      <c r="H25" s="180"/>
    </row>
    <row r="26" spans="1:8" s="278" customFormat="1" x14ac:dyDescent="0.2">
      <c r="A26" s="361" t="s">
        <v>1262</v>
      </c>
      <c r="B26" s="49" t="s">
        <v>1263</v>
      </c>
      <c r="C26" s="225">
        <v>-200000</v>
      </c>
      <c r="D26" s="357">
        <v>0</v>
      </c>
      <c r="E26" s="357">
        <v>0</v>
      </c>
      <c r="F26" s="357">
        <v>0</v>
      </c>
      <c r="G26" s="357">
        <v>0</v>
      </c>
      <c r="H26" s="180"/>
    </row>
    <row r="27" spans="1:8" s="278" customFormat="1" x14ac:dyDescent="0.2">
      <c r="A27" s="361"/>
      <c r="B27" s="358" t="s">
        <v>1265</v>
      </c>
      <c r="C27" s="229">
        <f>C26</f>
        <v>-200000</v>
      </c>
      <c r="D27" s="229">
        <f t="shared" ref="D27:G27" si="3">D26</f>
        <v>0</v>
      </c>
      <c r="E27" s="229">
        <f t="shared" si="3"/>
        <v>0</v>
      </c>
      <c r="F27" s="229">
        <f t="shared" si="3"/>
        <v>0</v>
      </c>
      <c r="G27" s="229">
        <f t="shared" si="3"/>
        <v>0</v>
      </c>
      <c r="H27" s="225"/>
    </row>
    <row r="28" spans="1:8" s="278" customFormat="1" x14ac:dyDescent="0.2">
      <c r="A28" s="361" t="s">
        <v>1264</v>
      </c>
      <c r="B28" s="154" t="s">
        <v>555</v>
      </c>
      <c r="C28" s="225">
        <v>-353566.31</v>
      </c>
      <c r="D28" s="357">
        <v>0</v>
      </c>
      <c r="E28" s="357">
        <v>0</v>
      </c>
      <c r="F28" s="357">
        <v>0</v>
      </c>
      <c r="G28" s="357">
        <v>0</v>
      </c>
      <c r="H28" s="180"/>
    </row>
    <row r="29" spans="1:8" s="278" customFormat="1" x14ac:dyDescent="0.2">
      <c r="A29" s="361"/>
      <c r="B29" s="358" t="s">
        <v>1267</v>
      </c>
      <c r="C29" s="146">
        <f>C28</f>
        <v>-353566.31</v>
      </c>
      <c r="D29" s="146">
        <f>SUM(D23:D28)</f>
        <v>-2938105.11</v>
      </c>
      <c r="E29" s="146">
        <f>SUM(E23:E28)</f>
        <v>0</v>
      </c>
      <c r="F29" s="146">
        <f>SUM(F23:F28)</f>
        <v>0</v>
      </c>
      <c r="G29" s="146">
        <f>SUM(G23:G28)</f>
        <v>0</v>
      </c>
      <c r="H29" s="180"/>
    </row>
    <row r="30" spans="1:8" s="278" customFormat="1" x14ac:dyDescent="0.2">
      <c r="A30" s="361" t="s">
        <v>556</v>
      </c>
      <c r="B30" s="154" t="s">
        <v>557</v>
      </c>
      <c r="C30" s="225">
        <v>-128740.36</v>
      </c>
      <c r="D30" s="362">
        <v>0</v>
      </c>
      <c r="E30" s="357">
        <v>0</v>
      </c>
      <c r="F30" s="357">
        <v>0</v>
      </c>
      <c r="G30" s="357">
        <v>0</v>
      </c>
      <c r="H30" s="180"/>
    </row>
    <row r="31" spans="1:8" s="278" customFormat="1" x14ac:dyDescent="0.2">
      <c r="A31" s="361" t="s">
        <v>558</v>
      </c>
      <c r="B31" s="154" t="s">
        <v>559</v>
      </c>
      <c r="C31" s="225">
        <v>-116886.03</v>
      </c>
      <c r="D31" s="362">
        <v>0</v>
      </c>
      <c r="E31" s="357">
        <v>0</v>
      </c>
      <c r="F31" s="357">
        <v>0</v>
      </c>
      <c r="G31" s="357">
        <v>0</v>
      </c>
      <c r="H31" s="180"/>
    </row>
    <row r="32" spans="1:8" s="278" customFormat="1" x14ac:dyDescent="0.2">
      <c r="A32" s="361" t="s">
        <v>560</v>
      </c>
      <c r="B32" s="154" t="s">
        <v>561</v>
      </c>
      <c r="C32" s="225">
        <v>-99511.54</v>
      </c>
      <c r="D32" s="362">
        <v>0</v>
      </c>
      <c r="E32" s="357">
        <v>0</v>
      </c>
      <c r="F32" s="357">
        <v>0</v>
      </c>
      <c r="G32" s="357">
        <v>0</v>
      </c>
      <c r="H32" s="180"/>
    </row>
    <row r="33" spans="1:8" s="278" customFormat="1" x14ac:dyDescent="0.2">
      <c r="A33" s="361" t="s">
        <v>562</v>
      </c>
      <c r="B33" s="154" t="s">
        <v>563</v>
      </c>
      <c r="C33" s="225">
        <v>-7156.48</v>
      </c>
      <c r="D33" s="362">
        <v>0</v>
      </c>
      <c r="E33" s="357">
        <v>0</v>
      </c>
      <c r="F33" s="357">
        <v>0</v>
      </c>
      <c r="G33" s="357">
        <v>0</v>
      </c>
      <c r="H33" s="180"/>
    </row>
    <row r="34" spans="1:8" s="278" customFormat="1" x14ac:dyDescent="0.2">
      <c r="A34" s="361" t="s">
        <v>564</v>
      </c>
      <c r="B34" s="154" t="s">
        <v>565</v>
      </c>
      <c r="C34" s="225">
        <v>-112094.37</v>
      </c>
      <c r="D34" s="362">
        <v>0</v>
      </c>
      <c r="E34" s="357">
        <v>0</v>
      </c>
      <c r="F34" s="357">
        <v>0</v>
      </c>
      <c r="G34" s="357">
        <v>0</v>
      </c>
      <c r="H34" s="180"/>
    </row>
    <row r="35" spans="1:8" s="278" customFormat="1" x14ac:dyDescent="0.2">
      <c r="A35" s="361" t="s">
        <v>566</v>
      </c>
      <c r="B35" s="154" t="s">
        <v>567</v>
      </c>
      <c r="C35" s="49">
        <v>-340.97</v>
      </c>
      <c r="D35" s="362">
        <v>0</v>
      </c>
      <c r="E35" s="357">
        <v>0</v>
      </c>
      <c r="F35" s="357">
        <v>0</v>
      </c>
      <c r="G35" s="357">
        <v>0</v>
      </c>
      <c r="H35" s="180"/>
    </row>
    <row r="36" spans="1:8" s="278" customFormat="1" x14ac:dyDescent="0.2">
      <c r="A36" s="361" t="s">
        <v>568</v>
      </c>
      <c r="B36" s="154" t="s">
        <v>569</v>
      </c>
      <c r="C36" s="225">
        <v>-8118.01</v>
      </c>
      <c r="D36" s="362">
        <v>0</v>
      </c>
      <c r="E36" s="357">
        <v>0</v>
      </c>
      <c r="F36" s="357">
        <v>0</v>
      </c>
      <c r="G36" s="357">
        <v>0</v>
      </c>
      <c r="H36" s="180"/>
    </row>
    <row r="37" spans="1:8" s="278" customFormat="1" x14ac:dyDescent="0.2">
      <c r="A37" s="361" t="s">
        <v>570</v>
      </c>
      <c r="B37" s="154" t="s">
        <v>571</v>
      </c>
      <c r="C37" s="225">
        <v>-1388.54</v>
      </c>
      <c r="D37" s="362">
        <v>0</v>
      </c>
      <c r="E37" s="357">
        <v>0</v>
      </c>
      <c r="F37" s="357">
        <v>0</v>
      </c>
      <c r="G37" s="357">
        <v>0</v>
      </c>
      <c r="H37" s="180"/>
    </row>
    <row r="38" spans="1:8" s="278" customFormat="1" x14ac:dyDescent="0.2">
      <c r="A38" s="361" t="s">
        <v>572</v>
      </c>
      <c r="B38" s="154" t="s">
        <v>573</v>
      </c>
      <c r="C38" s="225">
        <v>-63204.88</v>
      </c>
      <c r="D38" s="362">
        <v>0</v>
      </c>
      <c r="E38" s="357">
        <v>0</v>
      </c>
      <c r="F38" s="357">
        <v>0</v>
      </c>
      <c r="G38" s="357">
        <v>0</v>
      </c>
      <c r="H38" s="180"/>
    </row>
    <row r="39" spans="1:8" s="278" customFormat="1" x14ac:dyDescent="0.2">
      <c r="A39" s="361" t="s">
        <v>574</v>
      </c>
      <c r="B39" s="154" t="s">
        <v>575</v>
      </c>
      <c r="C39" s="225">
        <v>8477.7900000000009</v>
      </c>
      <c r="D39" s="362">
        <v>0</v>
      </c>
      <c r="E39" s="357">
        <v>0</v>
      </c>
      <c r="F39" s="357">
        <v>0</v>
      </c>
      <c r="G39" s="357">
        <v>0</v>
      </c>
      <c r="H39" s="180"/>
    </row>
    <row r="40" spans="1:8" s="278" customFormat="1" x14ac:dyDescent="0.2">
      <c r="A40" s="361" t="s">
        <v>576</v>
      </c>
      <c r="B40" s="154" t="s">
        <v>577</v>
      </c>
      <c r="C40" s="225">
        <v>-11626.57</v>
      </c>
      <c r="D40" s="362">
        <v>0</v>
      </c>
      <c r="E40" s="357">
        <v>0</v>
      </c>
      <c r="F40" s="357">
        <v>0</v>
      </c>
      <c r="G40" s="357">
        <v>0</v>
      </c>
      <c r="H40" s="180"/>
    </row>
    <row r="41" spans="1:8" s="278" customFormat="1" x14ac:dyDescent="0.2">
      <c r="A41" s="361" t="s">
        <v>578</v>
      </c>
      <c r="B41" s="154" t="s">
        <v>579</v>
      </c>
      <c r="C41" s="49">
        <v>-841.12</v>
      </c>
      <c r="D41" s="362">
        <v>0</v>
      </c>
      <c r="E41" s="357">
        <v>0</v>
      </c>
      <c r="F41" s="357">
        <v>0</v>
      </c>
      <c r="G41" s="357">
        <v>0</v>
      </c>
      <c r="H41" s="180"/>
    </row>
    <row r="42" spans="1:8" s="278" customFormat="1" x14ac:dyDescent="0.2">
      <c r="A42" s="361" t="s">
        <v>580</v>
      </c>
      <c r="B42" s="154" t="s">
        <v>581</v>
      </c>
      <c r="C42" s="49">
        <v>401.51</v>
      </c>
      <c r="D42" s="362">
        <v>0</v>
      </c>
      <c r="E42" s="357">
        <v>0</v>
      </c>
      <c r="F42" s="357">
        <v>0</v>
      </c>
      <c r="G42" s="357">
        <v>0</v>
      </c>
      <c r="H42" s="180"/>
    </row>
    <row r="43" spans="1:8" s="278" customFormat="1" x14ac:dyDescent="0.2">
      <c r="A43" s="361" t="s">
        <v>582</v>
      </c>
      <c r="B43" s="154" t="s">
        <v>583</v>
      </c>
      <c r="C43" s="225">
        <v>-5037.22</v>
      </c>
      <c r="D43" s="362">
        <v>0</v>
      </c>
      <c r="E43" s="357">
        <v>0</v>
      </c>
      <c r="F43" s="357">
        <v>0</v>
      </c>
      <c r="G43" s="357">
        <v>0</v>
      </c>
      <c r="H43" s="180"/>
    </row>
    <row r="44" spans="1:8" s="278" customFormat="1" x14ac:dyDescent="0.2">
      <c r="A44" s="361" t="s">
        <v>584</v>
      </c>
      <c r="B44" s="154" t="s">
        <v>585</v>
      </c>
      <c r="C44" s="225">
        <v>-23197.33</v>
      </c>
      <c r="D44" s="362">
        <v>0</v>
      </c>
      <c r="E44" s="357">
        <v>0</v>
      </c>
      <c r="F44" s="357">
        <v>0</v>
      </c>
      <c r="G44" s="357">
        <v>0</v>
      </c>
      <c r="H44" s="180"/>
    </row>
    <row r="45" spans="1:8" s="278" customFormat="1" x14ac:dyDescent="0.2">
      <c r="A45" s="361" t="s">
        <v>586</v>
      </c>
      <c r="B45" s="154" t="s">
        <v>587</v>
      </c>
      <c r="C45" s="225">
        <v>-15590</v>
      </c>
      <c r="D45" s="362">
        <v>0</v>
      </c>
      <c r="E45" s="357">
        <v>0</v>
      </c>
      <c r="F45" s="357">
        <v>0</v>
      </c>
      <c r="G45" s="357">
        <v>0</v>
      </c>
      <c r="H45" s="180"/>
    </row>
    <row r="46" spans="1:8" s="278" customFormat="1" x14ac:dyDescent="0.2">
      <c r="A46" s="361" t="s">
        <v>588</v>
      </c>
      <c r="B46" s="154" t="s">
        <v>589</v>
      </c>
      <c r="C46" s="225">
        <v>-137551.74</v>
      </c>
      <c r="D46" s="362">
        <v>0</v>
      </c>
      <c r="E46" s="357">
        <v>0</v>
      </c>
      <c r="F46" s="357">
        <v>0</v>
      </c>
      <c r="G46" s="357">
        <v>0</v>
      </c>
      <c r="H46" s="180"/>
    </row>
    <row r="47" spans="1:8" s="278" customFormat="1" x14ac:dyDescent="0.2">
      <c r="A47" s="361" t="s">
        <v>590</v>
      </c>
      <c r="B47" s="154" t="s">
        <v>591</v>
      </c>
      <c r="C47" s="49">
        <v>30</v>
      </c>
      <c r="D47" s="362">
        <v>0</v>
      </c>
      <c r="E47" s="357">
        <v>0</v>
      </c>
      <c r="F47" s="357">
        <v>0</v>
      </c>
      <c r="G47" s="357">
        <v>0</v>
      </c>
      <c r="H47" s="180"/>
    </row>
    <row r="48" spans="1:8" s="278" customFormat="1" x14ac:dyDescent="0.2">
      <c r="A48" s="361" t="s">
        <v>592</v>
      </c>
      <c r="B48" s="154" t="s">
        <v>593</v>
      </c>
      <c r="C48" s="225">
        <v>-5970.27</v>
      </c>
      <c r="D48" s="362">
        <v>0</v>
      </c>
      <c r="E48" s="357">
        <v>0</v>
      </c>
      <c r="F48" s="357">
        <v>0</v>
      </c>
      <c r="G48" s="357">
        <v>0</v>
      </c>
      <c r="H48" s="180"/>
    </row>
    <row r="49" spans="1:8" s="278" customFormat="1" x14ac:dyDescent="0.2">
      <c r="A49" s="361" t="s">
        <v>594</v>
      </c>
      <c r="B49" s="154" t="s">
        <v>595</v>
      </c>
      <c r="C49" s="225">
        <v>-28906.38</v>
      </c>
      <c r="D49" s="362">
        <v>0</v>
      </c>
      <c r="E49" s="357">
        <v>0</v>
      </c>
      <c r="F49" s="357">
        <v>0</v>
      </c>
      <c r="G49" s="357">
        <v>0</v>
      </c>
      <c r="H49" s="180"/>
    </row>
    <row r="50" spans="1:8" s="278" customFormat="1" x14ac:dyDescent="0.2">
      <c r="A50" s="361" t="s">
        <v>596</v>
      </c>
      <c r="B50" s="154" t="s">
        <v>597</v>
      </c>
      <c r="C50" s="225">
        <v>-41052.9</v>
      </c>
      <c r="D50" s="362">
        <v>0</v>
      </c>
      <c r="E50" s="357">
        <v>0</v>
      </c>
      <c r="F50" s="357">
        <v>0</v>
      </c>
      <c r="G50" s="357">
        <v>0</v>
      </c>
      <c r="H50" s="180"/>
    </row>
    <row r="51" spans="1:8" s="278" customFormat="1" x14ac:dyDescent="0.2">
      <c r="A51" s="361" t="s">
        <v>598</v>
      </c>
      <c r="B51" s="154" t="s">
        <v>599</v>
      </c>
      <c r="C51" s="225">
        <v>4077.79</v>
      </c>
      <c r="D51" s="362">
        <v>0</v>
      </c>
      <c r="E51" s="357">
        <v>0</v>
      </c>
      <c r="F51" s="357">
        <v>0</v>
      </c>
      <c r="G51" s="357">
        <v>0</v>
      </c>
      <c r="H51" s="180"/>
    </row>
    <row r="52" spans="1:8" s="278" customFormat="1" x14ac:dyDescent="0.2">
      <c r="A52" s="361" t="s">
        <v>600</v>
      </c>
      <c r="B52" s="154" t="s">
        <v>601</v>
      </c>
      <c r="C52" s="225">
        <v>-10121</v>
      </c>
      <c r="D52" s="362">
        <v>0</v>
      </c>
      <c r="E52" s="357">
        <v>0</v>
      </c>
      <c r="F52" s="357">
        <v>0</v>
      </c>
      <c r="G52" s="357">
        <v>0</v>
      </c>
      <c r="H52" s="180"/>
    </row>
    <row r="53" spans="1:8" s="278" customFormat="1" x14ac:dyDescent="0.2">
      <c r="A53" s="361" t="s">
        <v>602</v>
      </c>
      <c r="B53" s="154" t="s">
        <v>603</v>
      </c>
      <c r="C53" s="49">
        <v>372.6</v>
      </c>
      <c r="D53" s="362">
        <v>0</v>
      </c>
      <c r="E53" s="357">
        <v>0</v>
      </c>
      <c r="F53" s="357">
        <v>0</v>
      </c>
      <c r="G53" s="357">
        <v>0</v>
      </c>
      <c r="H53" s="180"/>
    </row>
    <row r="54" spans="1:8" s="278" customFormat="1" x14ac:dyDescent="0.2">
      <c r="A54" s="361" t="s">
        <v>604</v>
      </c>
      <c r="B54" s="154" t="s">
        <v>605</v>
      </c>
      <c r="C54" s="225">
        <v>37784.85</v>
      </c>
      <c r="D54" s="362">
        <v>0</v>
      </c>
      <c r="E54" s="357">
        <v>0</v>
      </c>
      <c r="F54" s="357">
        <v>0</v>
      </c>
      <c r="G54" s="357">
        <v>0</v>
      </c>
      <c r="H54" s="180"/>
    </row>
    <row r="55" spans="1:8" s="278" customFormat="1" x14ac:dyDescent="0.2">
      <c r="A55" s="361" t="s">
        <v>606</v>
      </c>
      <c r="B55" s="154" t="s">
        <v>607</v>
      </c>
      <c r="C55" s="225">
        <v>128735.11</v>
      </c>
      <c r="D55" s="362">
        <v>0</v>
      </c>
      <c r="E55" s="357">
        <v>0</v>
      </c>
      <c r="F55" s="357">
        <v>0</v>
      </c>
      <c r="G55" s="357">
        <v>0</v>
      </c>
      <c r="H55" s="180"/>
    </row>
    <row r="56" spans="1:8" s="278" customFormat="1" x14ac:dyDescent="0.2">
      <c r="A56" s="361" t="s">
        <v>608</v>
      </c>
      <c r="B56" s="154" t="s">
        <v>559</v>
      </c>
      <c r="C56" s="225">
        <v>116886.03</v>
      </c>
      <c r="D56" s="362">
        <v>0</v>
      </c>
      <c r="E56" s="357">
        <v>0</v>
      </c>
      <c r="F56" s="357">
        <v>0</v>
      </c>
      <c r="G56" s="357">
        <v>0</v>
      </c>
      <c r="H56" s="180"/>
    </row>
    <row r="57" spans="1:8" s="278" customFormat="1" x14ac:dyDescent="0.2">
      <c r="A57" s="361" t="s">
        <v>609</v>
      </c>
      <c r="B57" s="154" t="s">
        <v>561</v>
      </c>
      <c r="C57" s="225">
        <v>99511.54</v>
      </c>
      <c r="D57" s="362">
        <v>0</v>
      </c>
      <c r="E57" s="357">
        <v>0</v>
      </c>
      <c r="F57" s="357">
        <v>0</v>
      </c>
      <c r="G57" s="357">
        <v>0</v>
      </c>
      <c r="H57" s="180"/>
    </row>
    <row r="58" spans="1:8" s="278" customFormat="1" x14ac:dyDescent="0.2">
      <c r="A58" s="361" t="s">
        <v>610</v>
      </c>
      <c r="B58" s="154" t="s">
        <v>611</v>
      </c>
      <c r="C58" s="49">
        <v>-0.77</v>
      </c>
      <c r="D58" s="362">
        <v>0</v>
      </c>
      <c r="E58" s="357">
        <v>0</v>
      </c>
      <c r="F58" s="357">
        <v>0</v>
      </c>
      <c r="G58" s="357">
        <v>0</v>
      </c>
      <c r="H58" s="180"/>
    </row>
    <row r="59" spans="1:8" s="278" customFormat="1" x14ac:dyDescent="0.2">
      <c r="A59" s="361" t="s">
        <v>612</v>
      </c>
      <c r="B59" s="154" t="s">
        <v>613</v>
      </c>
      <c r="C59" s="225">
        <v>-1059721.54</v>
      </c>
      <c r="D59" s="362">
        <v>0</v>
      </c>
      <c r="E59" s="357">
        <v>0</v>
      </c>
      <c r="F59" s="357">
        <v>0</v>
      </c>
      <c r="G59" s="357">
        <v>0</v>
      </c>
      <c r="H59" s="180"/>
    </row>
    <row r="60" spans="1:8" s="278" customFormat="1" x14ac:dyDescent="0.2">
      <c r="A60" s="361" t="s">
        <v>614</v>
      </c>
      <c r="B60" s="154" t="s">
        <v>615</v>
      </c>
      <c r="C60" s="225">
        <v>-571380.4</v>
      </c>
      <c r="D60" s="362">
        <v>0</v>
      </c>
      <c r="E60" s="357">
        <v>0</v>
      </c>
      <c r="F60" s="357">
        <v>0</v>
      </c>
      <c r="G60" s="357">
        <v>0</v>
      </c>
      <c r="H60" s="180"/>
    </row>
    <row r="61" spans="1:8" s="278" customFormat="1" x14ac:dyDescent="0.2">
      <c r="A61" s="361" t="s">
        <v>616</v>
      </c>
      <c r="B61" s="154" t="s">
        <v>617</v>
      </c>
      <c r="C61" s="225">
        <v>-87418.68</v>
      </c>
      <c r="D61" s="362">
        <v>0</v>
      </c>
      <c r="E61" s="357">
        <v>0</v>
      </c>
      <c r="F61" s="357">
        <v>0</v>
      </c>
      <c r="G61" s="357">
        <v>0</v>
      </c>
      <c r="H61" s="180"/>
    </row>
    <row r="62" spans="1:8" s="278" customFormat="1" x14ac:dyDescent="0.2">
      <c r="A62" s="361" t="s">
        <v>618</v>
      </c>
      <c r="B62" s="154" t="s">
        <v>619</v>
      </c>
      <c r="C62" s="49">
        <v>1</v>
      </c>
      <c r="D62" s="362">
        <v>0</v>
      </c>
      <c r="E62" s="357">
        <v>0</v>
      </c>
      <c r="F62" s="357">
        <v>0</v>
      </c>
      <c r="G62" s="357">
        <v>0</v>
      </c>
      <c r="H62" s="180"/>
    </row>
    <row r="63" spans="1:8" s="278" customFormat="1" x14ac:dyDescent="0.2">
      <c r="A63" s="361" t="s">
        <v>620</v>
      </c>
      <c r="B63" s="154" t="s">
        <v>621</v>
      </c>
      <c r="C63" s="225">
        <v>-3451.38</v>
      </c>
      <c r="D63" s="362">
        <v>0</v>
      </c>
      <c r="E63" s="357">
        <v>0</v>
      </c>
      <c r="F63" s="357">
        <v>0</v>
      </c>
      <c r="G63" s="357">
        <v>0</v>
      </c>
      <c r="H63" s="180"/>
    </row>
    <row r="64" spans="1:8" s="278" customFormat="1" x14ac:dyDescent="0.2">
      <c r="A64" s="361" t="s">
        <v>622</v>
      </c>
      <c r="B64" s="154" t="s">
        <v>623</v>
      </c>
      <c r="C64" s="225">
        <v>-216660.25</v>
      </c>
      <c r="D64" s="362">
        <v>0</v>
      </c>
      <c r="E64" s="357">
        <v>0</v>
      </c>
      <c r="F64" s="357">
        <v>0</v>
      </c>
      <c r="G64" s="357">
        <v>0</v>
      </c>
      <c r="H64" s="180"/>
    </row>
    <row r="65" spans="1:8" s="278" customFormat="1" x14ac:dyDescent="0.2">
      <c r="A65" s="361" t="s">
        <v>624</v>
      </c>
      <c r="B65" s="154" t="s">
        <v>625</v>
      </c>
      <c r="C65" s="225">
        <v>-5931.6</v>
      </c>
      <c r="D65" s="362">
        <v>0</v>
      </c>
      <c r="E65" s="357">
        <v>0</v>
      </c>
      <c r="F65" s="357">
        <v>0</v>
      </c>
      <c r="G65" s="357">
        <v>0</v>
      </c>
      <c r="H65" s="180"/>
    </row>
    <row r="66" spans="1:8" s="278" customFormat="1" x14ac:dyDescent="0.2">
      <c r="A66" s="361" t="s">
        <v>626</v>
      </c>
      <c r="B66" s="154" t="s">
        <v>627</v>
      </c>
      <c r="C66" s="49">
        <v>-696.11</v>
      </c>
      <c r="D66" s="362">
        <v>0</v>
      </c>
      <c r="E66" s="357">
        <v>0</v>
      </c>
      <c r="F66" s="357">
        <v>0</v>
      </c>
      <c r="G66" s="357">
        <v>0</v>
      </c>
      <c r="H66" s="180"/>
    </row>
    <row r="67" spans="1:8" s="278" customFormat="1" x14ac:dyDescent="0.2">
      <c r="A67" s="361" t="s">
        <v>628</v>
      </c>
      <c r="B67" s="154" t="s">
        <v>629</v>
      </c>
      <c r="C67" s="225">
        <v>-12004.49</v>
      </c>
      <c r="D67" s="362">
        <v>0</v>
      </c>
      <c r="E67" s="357">
        <v>0</v>
      </c>
      <c r="F67" s="357">
        <v>0</v>
      </c>
      <c r="G67" s="357">
        <v>0</v>
      </c>
      <c r="H67" s="180"/>
    </row>
    <row r="68" spans="1:8" s="278" customFormat="1" x14ac:dyDescent="0.2">
      <c r="A68" s="361" t="s">
        <v>630</v>
      </c>
      <c r="B68" s="154" t="s">
        <v>631</v>
      </c>
      <c r="C68" s="225">
        <v>101417.64</v>
      </c>
      <c r="D68" s="362">
        <v>0</v>
      </c>
      <c r="E68" s="357">
        <v>0</v>
      </c>
      <c r="F68" s="357">
        <v>0</v>
      </c>
      <c r="G68" s="357">
        <v>0</v>
      </c>
      <c r="H68" s="180"/>
    </row>
    <row r="69" spans="1:8" s="278" customFormat="1" x14ac:dyDescent="0.2">
      <c r="A69" s="361" t="s">
        <v>632</v>
      </c>
      <c r="B69" s="154" t="s">
        <v>633</v>
      </c>
      <c r="C69" s="225">
        <v>-7104.78</v>
      </c>
      <c r="D69" s="362">
        <v>0</v>
      </c>
      <c r="E69" s="357">
        <v>0</v>
      </c>
      <c r="F69" s="357">
        <v>0</v>
      </c>
      <c r="G69" s="357">
        <v>0</v>
      </c>
      <c r="H69" s="180"/>
    </row>
    <row r="70" spans="1:8" s="278" customFormat="1" x14ac:dyDescent="0.2">
      <c r="A70" s="361" t="s">
        <v>634</v>
      </c>
      <c r="B70" s="154" t="s">
        <v>635</v>
      </c>
      <c r="C70" s="225">
        <v>-3674.89</v>
      </c>
      <c r="D70" s="362">
        <v>0</v>
      </c>
      <c r="E70" s="357">
        <v>0</v>
      </c>
      <c r="F70" s="357">
        <v>0</v>
      </c>
      <c r="G70" s="357">
        <v>0</v>
      </c>
      <c r="H70" s="180"/>
    </row>
    <row r="71" spans="1:8" s="278" customFormat="1" x14ac:dyDescent="0.2">
      <c r="A71" s="361" t="s">
        <v>636</v>
      </c>
      <c r="B71" s="154" t="s">
        <v>637</v>
      </c>
      <c r="C71" s="225">
        <v>-17937.88</v>
      </c>
      <c r="D71" s="362">
        <v>0</v>
      </c>
      <c r="E71" s="357">
        <v>0</v>
      </c>
      <c r="F71" s="357">
        <v>0</v>
      </c>
      <c r="G71" s="357">
        <v>0</v>
      </c>
      <c r="H71" s="180"/>
    </row>
    <row r="72" spans="1:8" s="278" customFormat="1" x14ac:dyDescent="0.2">
      <c r="A72" s="361" t="s">
        <v>638</v>
      </c>
      <c r="B72" s="154" t="s">
        <v>639</v>
      </c>
      <c r="C72" s="225">
        <v>2095</v>
      </c>
      <c r="D72" s="362">
        <v>0</v>
      </c>
      <c r="E72" s="357">
        <v>0</v>
      </c>
      <c r="F72" s="357">
        <v>0</v>
      </c>
      <c r="G72" s="357">
        <v>0</v>
      </c>
      <c r="H72" s="180"/>
    </row>
    <row r="73" spans="1:8" s="278" customFormat="1" x14ac:dyDescent="0.2">
      <c r="A73" s="361" t="s">
        <v>640</v>
      </c>
      <c r="B73" s="154" t="s">
        <v>641</v>
      </c>
      <c r="C73" s="225">
        <v>-11104.88</v>
      </c>
      <c r="D73" s="362">
        <v>0</v>
      </c>
      <c r="E73" s="357">
        <v>0</v>
      </c>
      <c r="F73" s="357">
        <v>0</v>
      </c>
      <c r="G73" s="357">
        <v>0</v>
      </c>
      <c r="H73" s="180"/>
    </row>
    <row r="74" spans="1:8" s="278" customFormat="1" x14ac:dyDescent="0.2">
      <c r="A74" s="361" t="s">
        <v>1132</v>
      </c>
      <c r="B74" s="154" t="s">
        <v>1133</v>
      </c>
      <c r="C74" s="49">
        <v>-838.09</v>
      </c>
      <c r="D74" s="362">
        <v>0</v>
      </c>
      <c r="E74" s="357">
        <v>0</v>
      </c>
      <c r="F74" s="357">
        <v>0</v>
      </c>
      <c r="G74" s="357">
        <v>0</v>
      </c>
      <c r="H74" s="180"/>
    </row>
    <row r="75" spans="1:8" s="278" customFormat="1" x14ac:dyDescent="0.2">
      <c r="A75" s="361" t="s">
        <v>642</v>
      </c>
      <c r="B75" s="154" t="s">
        <v>643</v>
      </c>
      <c r="C75" s="225">
        <v>3387.93</v>
      </c>
      <c r="D75" s="362">
        <v>0</v>
      </c>
      <c r="E75" s="357">
        <v>0</v>
      </c>
      <c r="F75" s="357">
        <v>0</v>
      </c>
      <c r="G75" s="357">
        <v>0</v>
      </c>
      <c r="H75" s="180"/>
    </row>
    <row r="76" spans="1:8" s="278" customFormat="1" x14ac:dyDescent="0.2">
      <c r="A76" s="361" t="s">
        <v>644</v>
      </c>
      <c r="B76" s="154" t="s">
        <v>645</v>
      </c>
      <c r="C76" s="49">
        <v>63</v>
      </c>
      <c r="D76" s="362">
        <v>0</v>
      </c>
      <c r="E76" s="357">
        <v>0</v>
      </c>
      <c r="F76" s="357">
        <v>0</v>
      </c>
      <c r="G76" s="357">
        <v>0</v>
      </c>
      <c r="H76" s="180"/>
    </row>
    <row r="77" spans="1:8" s="278" customFormat="1" x14ac:dyDescent="0.2">
      <c r="A77" s="361" t="s">
        <v>646</v>
      </c>
      <c r="B77" s="154" t="s">
        <v>647</v>
      </c>
      <c r="C77" s="225">
        <v>1937</v>
      </c>
      <c r="D77" s="362">
        <v>0</v>
      </c>
      <c r="E77" s="357">
        <v>0</v>
      </c>
      <c r="F77" s="357">
        <v>0</v>
      </c>
      <c r="G77" s="357">
        <v>0</v>
      </c>
      <c r="H77" s="180"/>
    </row>
    <row r="78" spans="1:8" s="278" customFormat="1" x14ac:dyDescent="0.2">
      <c r="A78" s="361" t="s">
        <v>1186</v>
      </c>
      <c r="B78" s="154" t="s">
        <v>1187</v>
      </c>
      <c r="C78" s="49">
        <v>838</v>
      </c>
      <c r="D78" s="362">
        <v>0</v>
      </c>
      <c r="E78" s="357">
        <v>0</v>
      </c>
      <c r="F78" s="357">
        <v>0</v>
      </c>
      <c r="G78" s="357">
        <v>0</v>
      </c>
      <c r="H78" s="180"/>
    </row>
    <row r="79" spans="1:8" s="278" customFormat="1" x14ac:dyDescent="0.2">
      <c r="A79" s="361" t="s">
        <v>648</v>
      </c>
      <c r="B79" s="154" t="s">
        <v>649</v>
      </c>
      <c r="C79" s="225">
        <v>40731.51</v>
      </c>
      <c r="D79" s="362">
        <v>0</v>
      </c>
      <c r="E79" s="357">
        <v>0</v>
      </c>
      <c r="F79" s="357">
        <v>0</v>
      </c>
      <c r="G79" s="357">
        <v>0</v>
      </c>
      <c r="H79" s="180"/>
    </row>
    <row r="80" spans="1:8" s="278" customFormat="1" x14ac:dyDescent="0.2">
      <c r="A80" s="361" t="s">
        <v>650</v>
      </c>
      <c r="B80" s="154" t="s">
        <v>651</v>
      </c>
      <c r="C80" s="225">
        <v>-18876.849999999999</v>
      </c>
      <c r="D80" s="362">
        <v>0</v>
      </c>
      <c r="E80" s="357">
        <v>0</v>
      </c>
      <c r="F80" s="357">
        <v>0</v>
      </c>
      <c r="G80" s="357">
        <v>0</v>
      </c>
      <c r="H80" s="180"/>
    </row>
    <row r="81" spans="1:8" s="278" customFormat="1" x14ac:dyDescent="0.2">
      <c r="A81" s="361" t="s">
        <v>652</v>
      </c>
      <c r="B81" s="154" t="s">
        <v>653</v>
      </c>
      <c r="C81" s="49">
        <v>-361.89</v>
      </c>
      <c r="D81" s="362">
        <v>0</v>
      </c>
      <c r="E81" s="357">
        <v>0</v>
      </c>
      <c r="F81" s="357">
        <v>0</v>
      </c>
      <c r="G81" s="357">
        <v>0</v>
      </c>
      <c r="H81" s="180"/>
    </row>
    <row r="82" spans="1:8" s="278" customFormat="1" x14ac:dyDescent="0.2">
      <c r="A82" s="361" t="s">
        <v>1134</v>
      </c>
      <c r="B82" s="154" t="s">
        <v>1135</v>
      </c>
      <c r="C82" s="49">
        <v>-0.33</v>
      </c>
      <c r="D82" s="362">
        <v>0</v>
      </c>
      <c r="E82" s="357">
        <v>0</v>
      </c>
      <c r="F82" s="357">
        <v>0</v>
      </c>
      <c r="G82" s="357">
        <v>0</v>
      </c>
      <c r="H82" s="180"/>
    </row>
    <row r="83" spans="1:8" s="278" customFormat="1" x14ac:dyDescent="0.2">
      <c r="A83" s="361" t="s">
        <v>654</v>
      </c>
      <c r="B83" s="154" t="s">
        <v>655</v>
      </c>
      <c r="C83" s="225">
        <v>-7620.54</v>
      </c>
      <c r="D83" s="362">
        <v>0</v>
      </c>
      <c r="E83" s="357">
        <v>0</v>
      </c>
      <c r="F83" s="357">
        <v>0</v>
      </c>
      <c r="G83" s="357">
        <v>0</v>
      </c>
      <c r="H83" s="180"/>
    </row>
    <row r="84" spans="1:8" s="278" customFormat="1" x14ac:dyDescent="0.2">
      <c r="A84" s="186"/>
      <c r="B84" s="358" t="s">
        <v>656</v>
      </c>
      <c r="C84" s="146">
        <f>SUM(C30:C83)</f>
        <v>-2295372.7599999998</v>
      </c>
      <c r="D84" s="146">
        <f>SUM(D30:D83)</f>
        <v>0</v>
      </c>
      <c r="E84" s="146">
        <f>SUM(E30:E83)</f>
        <v>0</v>
      </c>
      <c r="F84" s="146">
        <f>SUM(F30:F83)</f>
        <v>0</v>
      </c>
      <c r="G84" s="146">
        <f>SUM(G30:G83)</f>
        <v>0</v>
      </c>
      <c r="H84" s="180"/>
    </row>
    <row r="85" spans="1:8" s="278" customFormat="1" x14ac:dyDescent="0.2">
      <c r="A85" s="361" t="s">
        <v>657</v>
      </c>
      <c r="B85" s="49" t="s">
        <v>396</v>
      </c>
      <c r="C85" s="225">
        <v>-2370497.7799999998</v>
      </c>
      <c r="D85" s="225">
        <v>0</v>
      </c>
      <c r="E85" s="225">
        <v>0</v>
      </c>
      <c r="F85" s="225">
        <v>0</v>
      </c>
      <c r="G85" s="225">
        <v>-2370497.7799999998</v>
      </c>
      <c r="H85" s="180"/>
    </row>
    <row r="86" spans="1:8" s="278" customFormat="1" x14ac:dyDescent="0.2">
      <c r="A86" s="361" t="s">
        <v>657</v>
      </c>
      <c r="B86" s="49" t="s">
        <v>658</v>
      </c>
      <c r="C86" s="225">
        <v>-105.09</v>
      </c>
      <c r="D86" s="225">
        <v>0</v>
      </c>
      <c r="E86" s="225">
        <v>0</v>
      </c>
      <c r="F86" s="225">
        <v>0</v>
      </c>
      <c r="G86" s="225">
        <v>-105.09</v>
      </c>
      <c r="H86" s="180"/>
    </row>
    <row r="87" spans="1:8" s="278" customFormat="1" x14ac:dyDescent="0.2">
      <c r="A87" s="361" t="s">
        <v>657</v>
      </c>
      <c r="B87" s="49" t="s">
        <v>659</v>
      </c>
      <c r="C87" s="225">
        <v>-4999</v>
      </c>
      <c r="D87" s="225">
        <v>0</v>
      </c>
      <c r="E87" s="225">
        <v>1375</v>
      </c>
      <c r="F87" s="225">
        <v>-1375</v>
      </c>
      <c r="G87" s="225">
        <v>-4999</v>
      </c>
      <c r="H87" s="180"/>
    </row>
    <row r="88" spans="1:8" s="278" customFormat="1" x14ac:dyDescent="0.2">
      <c r="A88" s="361" t="s">
        <v>657</v>
      </c>
      <c r="B88" s="49" t="s">
        <v>660</v>
      </c>
      <c r="C88" s="225">
        <v>-18750.189999999999</v>
      </c>
      <c r="D88" s="225">
        <v>-18750.189999999999</v>
      </c>
      <c r="E88" s="225">
        <v>0</v>
      </c>
      <c r="F88" s="225">
        <v>0</v>
      </c>
      <c r="G88" s="225">
        <v>0</v>
      </c>
      <c r="H88" s="180"/>
    </row>
    <row r="89" spans="1:8" s="278" customFormat="1" x14ac:dyDescent="0.2">
      <c r="A89" s="361" t="s">
        <v>657</v>
      </c>
      <c r="B89" s="49" t="s">
        <v>661</v>
      </c>
      <c r="C89" s="225">
        <v>-123.67</v>
      </c>
      <c r="D89" s="225">
        <v>0</v>
      </c>
      <c r="E89" s="225">
        <v>0</v>
      </c>
      <c r="F89" s="225">
        <v>0</v>
      </c>
      <c r="G89" s="225">
        <v>-123.67</v>
      </c>
      <c r="H89" s="180"/>
    </row>
    <row r="90" spans="1:8" s="278" customFormat="1" x14ac:dyDescent="0.2">
      <c r="A90" s="186"/>
      <c r="B90" s="363" t="s">
        <v>662</v>
      </c>
      <c r="C90" s="146">
        <f>SUM(C85:C89)</f>
        <v>-2394475.7299999995</v>
      </c>
      <c r="D90" s="146">
        <f>SUM(D85:D89)</f>
        <v>-18750.189999999999</v>
      </c>
      <c r="E90" s="146">
        <f>SUM(E85:E89)</f>
        <v>1375</v>
      </c>
      <c r="F90" s="146">
        <f>SUM(F85:F89)</f>
        <v>-1375</v>
      </c>
      <c r="G90" s="146">
        <f>SUM(G85:G89)</f>
        <v>-2375725.5399999996</v>
      </c>
      <c r="H90" s="180"/>
    </row>
    <row r="91" spans="1:8" x14ac:dyDescent="0.2">
      <c r="A91" s="181"/>
      <c r="B91" s="181" t="s">
        <v>247</v>
      </c>
      <c r="C91" s="182">
        <f>C90+C84+C29+C27+C25+C15+C11</f>
        <v>-11201421.1</v>
      </c>
      <c r="D91" s="182">
        <f t="shared" ref="D91:G91" si="4">D90+D84+D29+D27+D25+D15+D11</f>
        <v>-5894960.4100000001</v>
      </c>
      <c r="E91" s="182">
        <f t="shared" si="4"/>
        <v>1375</v>
      </c>
      <c r="F91" s="182">
        <f t="shared" si="4"/>
        <v>-1375</v>
      </c>
      <c r="G91" s="182">
        <f t="shared" si="4"/>
        <v>-2356430.0099999998</v>
      </c>
      <c r="H91" s="182"/>
    </row>
    <row r="94" spans="1:8" x14ac:dyDescent="0.2">
      <c r="A94" s="10" t="s">
        <v>246</v>
      </c>
      <c r="B94" s="272"/>
      <c r="C94" s="80"/>
      <c r="D94" s="80"/>
      <c r="E94" s="80"/>
      <c r="F94" s="80"/>
      <c r="G94" s="80"/>
      <c r="H94" s="81" t="s">
        <v>86</v>
      </c>
    </row>
    <row r="95" spans="1:8" x14ac:dyDescent="0.2">
      <c r="A95" s="276"/>
      <c r="B95" s="278"/>
      <c r="H95" s="271"/>
    </row>
    <row r="96" spans="1:8" ht="15" customHeight="1" x14ac:dyDescent="0.2">
      <c r="A96" s="15" t="s">
        <v>46</v>
      </c>
      <c r="B96" s="16" t="s">
        <v>47</v>
      </c>
      <c r="C96" s="17" t="s">
        <v>48</v>
      </c>
      <c r="D96" s="40" t="s">
        <v>55</v>
      </c>
      <c r="E96" s="40" t="s">
        <v>56</v>
      </c>
      <c r="F96" s="40" t="s">
        <v>57</v>
      </c>
      <c r="G96" s="41" t="s">
        <v>58</v>
      </c>
      <c r="H96" s="16" t="s">
        <v>59</v>
      </c>
    </row>
    <row r="97" spans="1:8" x14ac:dyDescent="0.2">
      <c r="A97" s="154" t="s">
        <v>390</v>
      </c>
      <c r="B97" s="154"/>
      <c r="C97" s="135"/>
      <c r="D97" s="135"/>
      <c r="E97" s="135"/>
      <c r="F97" s="135"/>
      <c r="G97" s="135"/>
      <c r="H97" s="180"/>
    </row>
    <row r="98" spans="1:8" x14ac:dyDescent="0.2">
      <c r="A98" s="154"/>
      <c r="B98" s="154"/>
      <c r="C98" s="135"/>
      <c r="D98" s="135"/>
      <c r="E98" s="135"/>
      <c r="F98" s="135"/>
      <c r="G98" s="135"/>
      <c r="H98" s="180"/>
    </row>
    <row r="99" spans="1:8" x14ac:dyDescent="0.2">
      <c r="A99" s="154"/>
      <c r="B99" s="154"/>
      <c r="C99" s="135"/>
      <c r="D99" s="135"/>
      <c r="E99" s="135"/>
      <c r="F99" s="135"/>
      <c r="G99" s="135"/>
      <c r="H99" s="180"/>
    </row>
    <row r="100" spans="1:8" x14ac:dyDescent="0.2">
      <c r="A100" s="154"/>
      <c r="B100" s="154"/>
      <c r="C100" s="135"/>
      <c r="D100" s="135"/>
      <c r="E100" s="135"/>
      <c r="F100" s="135"/>
      <c r="G100" s="135"/>
      <c r="H100" s="180"/>
    </row>
    <row r="101" spans="1:8" x14ac:dyDescent="0.2">
      <c r="A101" s="154"/>
      <c r="B101" s="154"/>
      <c r="C101" s="135"/>
      <c r="D101" s="135"/>
      <c r="E101" s="135"/>
      <c r="F101" s="135"/>
      <c r="G101" s="135"/>
      <c r="H101" s="180"/>
    </row>
    <row r="102" spans="1:8" x14ac:dyDescent="0.2">
      <c r="A102" s="154"/>
      <c r="B102" s="154"/>
      <c r="C102" s="135"/>
      <c r="D102" s="135"/>
      <c r="E102" s="135"/>
      <c r="F102" s="135"/>
      <c r="G102" s="135"/>
      <c r="H102" s="180"/>
    </row>
    <row r="103" spans="1:8" x14ac:dyDescent="0.2">
      <c r="A103" s="154"/>
      <c r="B103" s="154"/>
      <c r="C103" s="135"/>
      <c r="D103" s="135"/>
      <c r="E103" s="135"/>
      <c r="F103" s="135"/>
      <c r="G103" s="135"/>
      <c r="H103" s="180"/>
    </row>
    <row r="104" spans="1:8" x14ac:dyDescent="0.2">
      <c r="A104" s="154"/>
      <c r="B104" s="154"/>
      <c r="C104" s="135"/>
      <c r="D104" s="135"/>
      <c r="E104" s="135"/>
      <c r="F104" s="135"/>
      <c r="G104" s="135"/>
      <c r="H104" s="180"/>
    </row>
    <row r="105" spans="1:8" x14ac:dyDescent="0.2">
      <c r="A105" s="154"/>
      <c r="B105" s="154"/>
      <c r="C105" s="135"/>
      <c r="D105" s="135"/>
      <c r="E105" s="135"/>
      <c r="F105" s="135"/>
      <c r="G105" s="135"/>
      <c r="H105" s="180"/>
    </row>
    <row r="106" spans="1:8" x14ac:dyDescent="0.2">
      <c r="A106" s="154"/>
      <c r="B106" s="154"/>
      <c r="C106" s="135"/>
      <c r="D106" s="135"/>
      <c r="E106" s="135"/>
      <c r="F106" s="135"/>
      <c r="G106" s="135"/>
      <c r="H106" s="180"/>
    </row>
    <row r="107" spans="1:8" x14ac:dyDescent="0.2">
      <c r="A107" s="154"/>
      <c r="B107" s="154"/>
      <c r="C107" s="135"/>
      <c r="D107" s="135"/>
      <c r="E107" s="135"/>
      <c r="F107" s="135"/>
      <c r="G107" s="135"/>
      <c r="H107" s="180"/>
    </row>
    <row r="108" spans="1:8" x14ac:dyDescent="0.2">
      <c r="A108" s="154"/>
      <c r="B108" s="154"/>
      <c r="C108" s="135"/>
      <c r="D108" s="135"/>
      <c r="E108" s="135"/>
      <c r="F108" s="135"/>
      <c r="G108" s="135"/>
      <c r="H108" s="180"/>
    </row>
    <row r="109" spans="1:8" x14ac:dyDescent="0.2">
      <c r="A109" s="154"/>
      <c r="B109" s="154"/>
      <c r="C109" s="135"/>
      <c r="D109" s="135"/>
      <c r="E109" s="135"/>
      <c r="F109" s="135"/>
      <c r="G109" s="135"/>
      <c r="H109" s="180"/>
    </row>
    <row r="110" spans="1:8" x14ac:dyDescent="0.2">
      <c r="A110" s="154"/>
      <c r="B110" s="154"/>
      <c r="C110" s="135"/>
      <c r="D110" s="135"/>
      <c r="E110" s="135"/>
      <c r="F110" s="135"/>
      <c r="G110" s="135"/>
      <c r="H110" s="180"/>
    </row>
    <row r="111" spans="1:8" x14ac:dyDescent="0.2">
      <c r="A111" s="181"/>
      <c r="B111" s="181" t="s">
        <v>248</v>
      </c>
      <c r="C111" s="182">
        <f>SUM(C97:C110)</f>
        <v>0</v>
      </c>
      <c r="D111" s="182">
        <f>SUM(D97:D110)</f>
        <v>0</v>
      </c>
      <c r="E111" s="182">
        <f>SUM(E97:E110)</f>
        <v>0</v>
      </c>
      <c r="F111" s="182">
        <f>SUM(F97:F110)</f>
        <v>0</v>
      </c>
      <c r="G111" s="182">
        <f>SUM(G97:G110)</f>
        <v>0</v>
      </c>
      <c r="H111" s="182"/>
    </row>
  </sheetData>
  <dataValidations count="8">
    <dataValidation allowBlank="1" showInputMessage="1" showErrorMessage="1" prompt="Corresponde al nombre o descripción de la cuenta de acuerdo al Plan de Cuentas emitido por el CONAC." sqref="B7 B96"/>
    <dataValidation allowBlank="1" showInputMessage="1" showErrorMessage="1" prompt="Importe de la cuentas por cobrar con fecha de vencimiento de 1 a 90 días." sqref="D7 D96"/>
    <dataValidation allowBlank="1" showInputMessage="1" showErrorMessage="1" prompt="Importe de la cuentas por cobrar con fecha de vencimiento de 91 a 180 días." sqref="E7 E96"/>
    <dataValidation allowBlank="1" showInputMessage="1" showErrorMessage="1" prompt="Importe de la cuentas por cobrar con fecha de vencimiento de 181 a 365 días." sqref="F7 F96"/>
    <dataValidation allowBlank="1" showInputMessage="1" showErrorMessage="1" prompt="Importe de la cuentas por cobrar con vencimiento mayor a 365 días." sqref="G7 G96"/>
    <dataValidation allowBlank="1" showInputMessage="1" showErrorMessage="1" prompt="Informar sobre la factibilidad de pago." sqref="H7 H96"/>
    <dataValidation allowBlank="1" showInputMessage="1" showErrorMessage="1" prompt="Corresponde al número de la cuenta de acuerdo al Plan de Cuentas emitido por el CONAC (DOF 23/12/2015)." sqref="A7 A96"/>
    <dataValidation allowBlank="1" showInputMessage="1" showErrorMessage="1" prompt="Saldo final de la Información Financiera Trimestral que se presenta (trimestral: 1er, 2do, 3ro. o 4to.)." sqref="C7 C96"/>
  </dataValidations>
  <pageMargins left="0.7" right="0.7" top="0.75" bottom="0.75" header="0.3" footer="0.3"/>
  <pageSetup scale="55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A8" sqref="A8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3.7109375" style="8"/>
  </cols>
  <sheetData>
    <row r="1" spans="1:5" x14ac:dyDescent="0.2">
      <c r="A1" s="3" t="s">
        <v>43</v>
      </c>
      <c r="B1" s="3"/>
      <c r="D1" s="9"/>
    </row>
    <row r="2" spans="1:5" x14ac:dyDescent="0.2">
      <c r="A2" s="3" t="s">
        <v>198</v>
      </c>
      <c r="B2" s="3"/>
      <c r="D2" s="9"/>
      <c r="E2" s="7" t="s">
        <v>44</v>
      </c>
    </row>
    <row r="5" spans="1:5" ht="11.25" customHeight="1" x14ac:dyDescent="0.2">
      <c r="A5" s="261" t="s">
        <v>208</v>
      </c>
      <c r="B5" s="261"/>
      <c r="E5" s="81" t="s">
        <v>87</v>
      </c>
    </row>
    <row r="6" spans="1:5" x14ac:dyDescent="0.2">
      <c r="D6" s="80"/>
    </row>
    <row r="7" spans="1:5" ht="15" customHeight="1" x14ac:dyDescent="0.2">
      <c r="A7" s="15" t="s">
        <v>46</v>
      </c>
      <c r="B7" s="16" t="s">
        <v>47</v>
      </c>
      <c r="C7" s="17" t="s">
        <v>48</v>
      </c>
      <c r="D7" s="17" t="s">
        <v>88</v>
      </c>
      <c r="E7" s="17" t="s">
        <v>59</v>
      </c>
    </row>
    <row r="8" spans="1:5" s="238" customFormat="1" ht="11.25" customHeight="1" x14ac:dyDescent="0.2">
      <c r="A8" s="154" t="s">
        <v>390</v>
      </c>
      <c r="B8" s="154"/>
      <c r="C8" s="180"/>
      <c r="D8" s="180"/>
      <c r="E8" s="137"/>
    </row>
    <row r="9" spans="1:5" x14ac:dyDescent="0.2">
      <c r="A9" s="154"/>
      <c r="B9" s="154"/>
      <c r="C9" s="180"/>
      <c r="D9" s="180"/>
      <c r="E9" s="137"/>
    </row>
    <row r="10" spans="1:5" x14ac:dyDescent="0.2">
      <c r="A10" s="189"/>
      <c r="B10" s="189" t="s">
        <v>250</v>
      </c>
      <c r="C10" s="190">
        <f>SUM(C8:C9)</f>
        <v>0</v>
      </c>
      <c r="D10" s="188"/>
      <c r="E10" s="188"/>
    </row>
    <row r="13" spans="1:5" ht="11.25" customHeight="1" x14ac:dyDescent="0.2">
      <c r="A13" s="10" t="s">
        <v>249</v>
      </c>
      <c r="B13" s="272"/>
      <c r="D13" s="271"/>
      <c r="E13" s="81" t="s">
        <v>87</v>
      </c>
    </row>
    <row r="14" spans="1:5" x14ac:dyDescent="0.2">
      <c r="A14" s="276"/>
      <c r="B14" s="278"/>
      <c r="D14" s="271"/>
      <c r="E14" s="271"/>
    </row>
    <row r="15" spans="1:5" ht="15" customHeight="1" x14ac:dyDescent="0.2">
      <c r="A15" s="15" t="s">
        <v>46</v>
      </c>
      <c r="B15" s="16" t="s">
        <v>47</v>
      </c>
      <c r="C15" s="17" t="s">
        <v>48</v>
      </c>
      <c r="D15" s="17" t="s">
        <v>88</v>
      </c>
      <c r="E15" s="17" t="s">
        <v>59</v>
      </c>
    </row>
    <row r="16" spans="1:5" x14ac:dyDescent="0.2">
      <c r="A16" s="154" t="s">
        <v>390</v>
      </c>
      <c r="B16" s="184"/>
      <c r="C16" s="185"/>
      <c r="D16" s="180"/>
      <c r="E16" s="137"/>
    </row>
    <row r="17" spans="1:5" x14ac:dyDescent="0.2">
      <c r="A17" s="154"/>
      <c r="B17" s="186"/>
      <c r="C17" s="180"/>
      <c r="D17" s="180"/>
      <c r="E17" s="137"/>
    </row>
    <row r="18" spans="1:5" x14ac:dyDescent="0.2">
      <c r="A18" s="181"/>
      <c r="B18" s="181" t="s">
        <v>251</v>
      </c>
      <c r="C18" s="187">
        <f>SUM(C16:C17)</f>
        <v>0</v>
      </c>
      <c r="D18" s="188"/>
      <c r="E18" s="188"/>
    </row>
  </sheetData>
  <dataValidations count="5">
    <dataValidation allowBlank="1" showInputMessage="1" showErrorMessage="1" prompt="Características cualitativas significativas que les impacten financieramente." sqref="E7 E15"/>
    <dataValidation allowBlank="1" showInputMessage="1" showErrorMessage="1" prompt="Especificar origen de dicho recurso: Federal, Estatal, Municipal, Particulares." sqref="D7 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Saldo final de la Información Financiera Trimestral que se presenta (trimestral: 1er, 2do, 3ro. o 4to.)." sqref="C7 C15"/>
  </dataValidations>
  <pageMargins left="0.7" right="0.7" top="0.75" bottom="0.75" header="0.3" footer="0.3"/>
  <pageSetup scale="64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24" sqref="A2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s="42" customFormat="1" x14ac:dyDescent="0.2">
      <c r="A1" s="73" t="s">
        <v>43</v>
      </c>
      <c r="B1" s="73"/>
      <c r="C1" s="82"/>
      <c r="D1" s="83"/>
      <c r="E1" s="7"/>
    </row>
    <row r="2" spans="1:5" s="42" customFormat="1" x14ac:dyDescent="0.2">
      <c r="A2" s="73" t="s">
        <v>198</v>
      </c>
      <c r="B2" s="73"/>
      <c r="C2" s="43"/>
    </row>
    <row r="3" spans="1:5" s="42" customFormat="1" x14ac:dyDescent="0.2">
      <c r="C3" s="43"/>
    </row>
    <row r="4" spans="1:5" s="42" customFormat="1" x14ac:dyDescent="0.2">
      <c r="C4" s="43"/>
    </row>
    <row r="5" spans="1:5" s="42" customFormat="1" x14ac:dyDescent="0.2">
      <c r="A5" s="10" t="s">
        <v>145</v>
      </c>
      <c r="B5" s="12"/>
      <c r="C5" s="9"/>
      <c r="D5" s="8"/>
      <c r="E5" s="81" t="s">
        <v>255</v>
      </c>
    </row>
    <row r="6" spans="1:5" s="42" customFormat="1" x14ac:dyDescent="0.2">
      <c r="A6" s="276"/>
      <c r="B6" s="278"/>
      <c r="C6" s="9"/>
      <c r="D6" s="8"/>
      <c r="E6" s="8"/>
    </row>
    <row r="7" spans="1:5" s="42" customFormat="1" ht="15" customHeight="1" x14ac:dyDescent="0.2">
      <c r="A7" s="15" t="s">
        <v>46</v>
      </c>
      <c r="B7" s="16" t="s">
        <v>47</v>
      </c>
      <c r="C7" s="17" t="s">
        <v>48</v>
      </c>
      <c r="D7" s="17" t="s">
        <v>88</v>
      </c>
      <c r="E7" s="17" t="s">
        <v>59</v>
      </c>
    </row>
    <row r="8" spans="1:5" s="42" customFormat="1" x14ac:dyDescent="0.2">
      <c r="A8" s="183" t="s">
        <v>390</v>
      </c>
      <c r="B8" s="184"/>
      <c r="C8" s="185"/>
      <c r="D8" s="180"/>
      <c r="E8" s="137"/>
    </row>
    <row r="9" spans="1:5" s="42" customFormat="1" x14ac:dyDescent="0.2">
      <c r="A9" s="154"/>
      <c r="B9" s="186"/>
      <c r="C9" s="180"/>
      <c r="D9" s="180"/>
      <c r="E9" s="137"/>
    </row>
    <row r="10" spans="1:5" s="42" customFormat="1" x14ac:dyDescent="0.2">
      <c r="A10" s="181"/>
      <c r="B10" s="181" t="s">
        <v>252</v>
      </c>
      <c r="C10" s="187">
        <f>SUM(C8:C9)</f>
        <v>0</v>
      </c>
      <c r="D10" s="188"/>
      <c r="E10" s="188"/>
    </row>
    <row r="11" spans="1:5" s="42" customFormat="1" x14ac:dyDescent="0.2">
      <c r="C11" s="43"/>
    </row>
    <row r="12" spans="1:5" s="42" customFormat="1" x14ac:dyDescent="0.2">
      <c r="C12" s="43"/>
    </row>
    <row r="13" spans="1:5" s="42" customFormat="1" ht="11.25" customHeight="1" x14ac:dyDescent="0.2">
      <c r="A13" s="10" t="s">
        <v>146</v>
      </c>
      <c r="B13" s="10"/>
      <c r="C13" s="43"/>
      <c r="D13" s="84"/>
      <c r="E13" s="12" t="s">
        <v>89</v>
      </c>
    </row>
    <row r="14" spans="1:5" s="83" customFormat="1" x14ac:dyDescent="0.2">
      <c r="A14" s="45"/>
      <c r="B14" s="45"/>
      <c r="C14" s="80"/>
      <c r="D14" s="84"/>
    </row>
    <row r="15" spans="1:5" ht="15" customHeight="1" x14ac:dyDescent="0.2">
      <c r="A15" s="15" t="s">
        <v>46</v>
      </c>
      <c r="B15" s="16" t="s">
        <v>47</v>
      </c>
      <c r="C15" s="17" t="s">
        <v>48</v>
      </c>
      <c r="D15" s="17" t="s">
        <v>88</v>
      </c>
      <c r="E15" s="17" t="s">
        <v>59</v>
      </c>
    </row>
    <row r="16" spans="1:5" s="207" customFormat="1" ht="11.25" customHeight="1" x14ac:dyDescent="0.2">
      <c r="A16" s="183" t="s">
        <v>390</v>
      </c>
      <c r="B16" s="166"/>
      <c r="C16" s="135"/>
      <c r="D16" s="135"/>
      <c r="E16" s="137"/>
    </row>
    <row r="17" spans="1:5" x14ac:dyDescent="0.2">
      <c r="A17" s="150"/>
      <c r="B17" s="166"/>
      <c r="C17" s="135"/>
      <c r="D17" s="135"/>
      <c r="E17" s="137"/>
    </row>
    <row r="18" spans="1:5" x14ac:dyDescent="0.2">
      <c r="A18" s="191"/>
      <c r="B18" s="191" t="s">
        <v>254</v>
      </c>
      <c r="C18" s="192">
        <f>SUM(C16:C17)</f>
        <v>0</v>
      </c>
      <c r="D18" s="140"/>
      <c r="E18" s="140"/>
    </row>
    <row r="21" spans="1:5" x14ac:dyDescent="0.2">
      <c r="A21" s="10" t="s">
        <v>152</v>
      </c>
      <c r="B21" s="132"/>
      <c r="D21" s="133"/>
      <c r="E21" s="81" t="s">
        <v>255</v>
      </c>
    </row>
    <row r="22" spans="1:5" x14ac:dyDescent="0.2">
      <c r="A22" s="276"/>
      <c r="B22" s="278"/>
      <c r="D22" s="133"/>
      <c r="E22" s="133"/>
    </row>
    <row r="23" spans="1:5" ht="15" customHeight="1" x14ac:dyDescent="0.2">
      <c r="A23" s="15" t="s">
        <v>46</v>
      </c>
      <c r="B23" s="16" t="s">
        <v>47</v>
      </c>
      <c r="C23" s="17" t="s">
        <v>48</v>
      </c>
      <c r="D23" s="17" t="s">
        <v>88</v>
      </c>
      <c r="E23" s="17" t="s">
        <v>59</v>
      </c>
    </row>
    <row r="24" spans="1:5" x14ac:dyDescent="0.2">
      <c r="A24" s="183" t="s">
        <v>390</v>
      </c>
      <c r="B24" s="184"/>
      <c r="C24" s="185"/>
      <c r="D24" s="180"/>
      <c r="E24" s="137"/>
    </row>
    <row r="25" spans="1:5" x14ac:dyDescent="0.2">
      <c r="A25" s="154"/>
      <c r="B25" s="186"/>
      <c r="C25" s="180"/>
      <c r="D25" s="180"/>
      <c r="E25" s="137"/>
    </row>
    <row r="26" spans="1:5" x14ac:dyDescent="0.2">
      <c r="A26" s="181"/>
      <c r="B26" s="181" t="s">
        <v>253</v>
      </c>
      <c r="C26" s="187">
        <f>SUM(C24:C25)</f>
        <v>0</v>
      </c>
      <c r="D26" s="188"/>
      <c r="E26" s="188"/>
    </row>
  </sheetData>
  <dataValidations count="5">
    <dataValidation allowBlank="1" showInputMessage="1" showErrorMessage="1" prompt="Corresponde al nombre o descripción de la cuenta de acuerdo al Plan de Cuentas emitido por el CONAC." sqref="B15 B7 B23"/>
    <dataValidation allowBlank="1" showInputMessage="1" showErrorMessage="1" prompt="Especificar origen de dicho recurso: Federal, Estatal, Municipal, Particulares." sqref="D15 D7 D23"/>
    <dataValidation allowBlank="1" showInputMessage="1" showErrorMessage="1" prompt="Características cualitativas significativas que les impacten financieramente." sqref="E15 E7 E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Saldo final de la Información Financiera Trimestral que se presenta (trimestral: 1er, 2do, 3ro. o 4to.)." sqref="C7 C15 C23"/>
  </dataValidations>
  <pageMargins left="0.7" right="0.7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zoomScaleNormal="100" zoomScaleSheetLayoutView="100" workbookViewId="0">
      <selection activeCell="H4" sqref="H4"/>
    </sheetView>
  </sheetViews>
  <sheetFormatPr baseColWidth="10" defaultRowHeight="11.25" x14ac:dyDescent="0.2"/>
  <cols>
    <col min="1" max="1" width="8.7109375" style="85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87" customWidth="1"/>
    <col min="8" max="8" width="14.28515625" style="87" customWidth="1"/>
    <col min="9" max="9" width="13.42578125" style="87" customWidth="1"/>
    <col min="10" max="10" width="9.42578125" style="87" customWidth="1"/>
    <col min="11" max="12" width="9.7109375" style="87" customWidth="1"/>
    <col min="13" max="15" width="12.7109375" style="87" customWidth="1"/>
    <col min="16" max="16" width="9.140625" style="2" customWidth="1"/>
    <col min="17" max="18" width="10.7109375" style="2" customWidth="1"/>
    <col min="19" max="19" width="10.7109375" style="93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286"/>
    <col min="29" max="16384" width="11.42578125" style="287"/>
  </cols>
  <sheetData>
    <row r="1" spans="1:28" s="83" customFormat="1" ht="18" customHeight="1" x14ac:dyDescent="0.2">
      <c r="A1" s="389" t="s">
        <v>1483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7"/>
      <c r="AB1" s="42"/>
    </row>
    <row r="2" spans="1:28" s="83" customFormat="1" x14ac:dyDescent="0.2">
      <c r="A2" s="8"/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Q2" s="8"/>
      <c r="R2" s="8"/>
      <c r="S2" s="86"/>
      <c r="T2" s="8"/>
      <c r="U2" s="8"/>
      <c r="V2" s="8"/>
      <c r="W2" s="8"/>
      <c r="X2" s="8"/>
      <c r="Y2" s="8"/>
      <c r="Z2" s="8"/>
      <c r="AA2" s="8"/>
      <c r="AB2" s="42"/>
    </row>
    <row r="3" spans="1:28" s="83" customFormat="1" x14ac:dyDescent="0.2">
      <c r="A3" s="8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6"/>
      <c r="T3" s="8"/>
      <c r="U3" s="8"/>
      <c r="V3" s="8"/>
      <c r="W3" s="8"/>
      <c r="X3" s="8"/>
      <c r="Y3" s="8"/>
      <c r="Z3" s="8"/>
      <c r="AA3" s="8"/>
      <c r="AB3" s="42"/>
    </row>
    <row r="4" spans="1:28" s="83" customFormat="1" ht="11.25" customHeight="1" x14ac:dyDescent="0.2">
      <c r="A4" s="10" t="s">
        <v>136</v>
      </c>
      <c r="B4" s="322"/>
      <c r="C4" s="322"/>
      <c r="D4" s="322"/>
      <c r="E4" s="323"/>
      <c r="F4" s="43"/>
      <c r="G4" s="43"/>
      <c r="H4" s="43"/>
      <c r="I4" s="43"/>
      <c r="J4" s="87"/>
      <c r="K4" s="87"/>
      <c r="L4" s="87"/>
      <c r="M4" s="87"/>
      <c r="N4" s="87"/>
      <c r="O4" s="9"/>
      <c r="P4" s="390" t="s">
        <v>90</v>
      </c>
      <c r="Q4" s="390"/>
      <c r="R4" s="390"/>
      <c r="S4" s="390"/>
      <c r="T4" s="390"/>
      <c r="U4" s="8"/>
      <c r="V4" s="8"/>
      <c r="W4" s="8"/>
      <c r="X4" s="8"/>
      <c r="Y4" s="8"/>
      <c r="Z4" s="8"/>
      <c r="AA4" s="8"/>
      <c r="AB4" s="42"/>
    </row>
    <row r="5" spans="1:28" s="83" customFormat="1" x14ac:dyDescent="0.2">
      <c r="A5" s="242"/>
      <c r="B5" s="243"/>
      <c r="C5" s="244"/>
      <c r="D5" s="19"/>
      <c r="E5" s="84"/>
      <c r="F5" s="80"/>
      <c r="G5" s="80"/>
      <c r="H5" s="80"/>
      <c r="I5" s="80"/>
      <c r="J5" s="21"/>
      <c r="K5" s="21"/>
      <c r="L5" s="21"/>
      <c r="M5" s="21"/>
      <c r="N5" s="21"/>
      <c r="O5" s="21"/>
      <c r="P5" s="19"/>
      <c r="Q5" s="19"/>
      <c r="R5" s="19"/>
      <c r="S5" s="88"/>
      <c r="T5" s="19"/>
      <c r="U5" s="19"/>
      <c r="V5" s="19"/>
      <c r="W5" s="19"/>
      <c r="X5" s="19"/>
      <c r="Y5" s="19"/>
      <c r="Z5" s="19"/>
      <c r="AA5" s="19"/>
    </row>
    <row r="6" spans="1:28" ht="15.75" customHeight="1" x14ac:dyDescent="0.2">
      <c r="A6" s="245"/>
      <c r="B6" s="391" t="s">
        <v>91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2"/>
    </row>
    <row r="7" spans="1:28" ht="12.95" customHeight="1" x14ac:dyDescent="0.2">
      <c r="A7" s="284"/>
      <c r="B7" s="284"/>
      <c r="C7" s="284"/>
      <c r="D7" s="284"/>
      <c r="E7" s="284"/>
      <c r="F7" s="294" t="s">
        <v>126</v>
      </c>
      <c r="G7" s="295"/>
      <c r="H7" s="299" t="s">
        <v>286</v>
      </c>
      <c r="I7" s="296"/>
      <c r="J7" s="284"/>
      <c r="K7" s="294" t="s">
        <v>127</v>
      </c>
      <c r="L7" s="295"/>
      <c r="M7" s="296"/>
      <c r="N7" s="296"/>
      <c r="O7" s="296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</row>
    <row r="8" spans="1:28" s="289" customFormat="1" ht="33.75" customHeight="1" x14ac:dyDescent="0.25">
      <c r="A8" s="285" t="s">
        <v>131</v>
      </c>
      <c r="B8" s="285" t="s">
        <v>92</v>
      </c>
      <c r="C8" s="285" t="s">
        <v>93</v>
      </c>
      <c r="D8" s="285" t="s">
        <v>158</v>
      </c>
      <c r="E8" s="285" t="s">
        <v>132</v>
      </c>
      <c r="F8" s="297" t="s">
        <v>105</v>
      </c>
      <c r="G8" s="297" t="s">
        <v>106</v>
      </c>
      <c r="H8" s="297" t="s">
        <v>106</v>
      </c>
      <c r="I8" s="298" t="s">
        <v>133</v>
      </c>
      <c r="J8" s="285" t="s">
        <v>94</v>
      </c>
      <c r="K8" s="297" t="s">
        <v>105</v>
      </c>
      <c r="L8" s="297" t="s">
        <v>106</v>
      </c>
      <c r="M8" s="298" t="s">
        <v>128</v>
      </c>
      <c r="N8" s="298" t="s">
        <v>129</v>
      </c>
      <c r="O8" s="298" t="s">
        <v>95</v>
      </c>
      <c r="P8" s="285" t="s">
        <v>134</v>
      </c>
      <c r="Q8" s="285" t="s">
        <v>135</v>
      </c>
      <c r="R8" s="285" t="s">
        <v>96</v>
      </c>
      <c r="S8" s="285" t="s">
        <v>97</v>
      </c>
      <c r="T8" s="285" t="s">
        <v>98</v>
      </c>
      <c r="U8" s="285" t="s">
        <v>99</v>
      </c>
      <c r="V8" s="285" t="s">
        <v>100</v>
      </c>
      <c r="W8" s="285" t="s">
        <v>101</v>
      </c>
      <c r="X8" s="285" t="s">
        <v>102</v>
      </c>
      <c r="Y8" s="285" t="s">
        <v>130</v>
      </c>
      <c r="Z8" s="285" t="s">
        <v>103</v>
      </c>
      <c r="AA8" s="285" t="s">
        <v>104</v>
      </c>
      <c r="AB8" s="288"/>
    </row>
    <row r="9" spans="1:28" ht="45" x14ac:dyDescent="0.2">
      <c r="A9" s="300" t="s">
        <v>107</v>
      </c>
      <c r="B9" s="301" t="s">
        <v>663</v>
      </c>
      <c r="C9" s="302" t="s">
        <v>664</v>
      </c>
      <c r="D9" s="302" t="s">
        <v>665</v>
      </c>
      <c r="E9" s="302"/>
      <c r="F9" s="303"/>
      <c r="G9" s="303">
        <v>11022960</v>
      </c>
      <c r="H9" s="304">
        <v>11022960</v>
      </c>
      <c r="I9" s="304">
        <v>8879630</v>
      </c>
      <c r="J9" s="305" t="s">
        <v>666</v>
      </c>
      <c r="K9" s="303"/>
      <c r="L9" s="303">
        <v>2327044</v>
      </c>
      <c r="M9" s="303">
        <v>1680210.85</v>
      </c>
      <c r="N9" s="303">
        <v>567868.91</v>
      </c>
      <c r="O9" s="303">
        <v>734856</v>
      </c>
      <c r="P9" s="306" t="s">
        <v>1269</v>
      </c>
      <c r="Q9" s="306">
        <v>12</v>
      </c>
      <c r="R9" s="307">
        <v>41671</v>
      </c>
      <c r="S9" s="307">
        <v>47149</v>
      </c>
      <c r="T9" s="302" t="s">
        <v>667</v>
      </c>
      <c r="U9" s="302">
        <v>0</v>
      </c>
      <c r="V9" s="301" t="s">
        <v>668</v>
      </c>
      <c r="W9" s="301" t="s">
        <v>669</v>
      </c>
      <c r="X9" s="302" t="s">
        <v>670</v>
      </c>
      <c r="Y9" s="302"/>
      <c r="Z9" s="307"/>
      <c r="AA9" s="302"/>
    </row>
    <row r="10" spans="1:28" s="291" customFormat="1" x14ac:dyDescent="0.2">
      <c r="A10" s="300" t="s">
        <v>108</v>
      </c>
      <c r="B10" s="301"/>
      <c r="C10" s="302"/>
      <c r="D10" s="302"/>
      <c r="E10" s="302"/>
      <c r="F10" s="303"/>
      <c r="G10" s="303"/>
      <c r="H10" s="304"/>
      <c r="I10" s="304"/>
      <c r="J10" s="305"/>
      <c r="K10" s="303"/>
      <c r="L10" s="303"/>
      <c r="M10" s="303"/>
      <c r="N10" s="303"/>
      <c r="O10" s="303"/>
      <c r="P10" s="306"/>
      <c r="Q10" s="306"/>
      <c r="R10" s="307"/>
      <c r="S10" s="307"/>
      <c r="T10" s="302"/>
      <c r="U10" s="302"/>
      <c r="V10" s="301"/>
      <c r="W10" s="301"/>
      <c r="X10" s="302"/>
      <c r="Y10" s="302"/>
      <c r="Z10" s="307"/>
      <c r="AA10" s="302"/>
      <c r="AB10" s="290"/>
    </row>
    <row r="11" spans="1:28" s="286" customFormat="1" x14ac:dyDescent="0.2">
      <c r="A11" s="300" t="s">
        <v>109</v>
      </c>
      <c r="B11" s="301"/>
      <c r="C11" s="302"/>
      <c r="D11" s="302"/>
      <c r="E11" s="302"/>
      <c r="F11" s="303"/>
      <c r="G11" s="303"/>
      <c r="H11" s="304"/>
      <c r="I11" s="304"/>
      <c r="J11" s="305"/>
      <c r="K11" s="303"/>
      <c r="L11" s="303"/>
      <c r="M11" s="303"/>
      <c r="N11" s="303"/>
      <c r="O11" s="303"/>
      <c r="P11" s="306"/>
      <c r="Q11" s="306"/>
      <c r="R11" s="307"/>
      <c r="S11" s="307"/>
      <c r="T11" s="302"/>
      <c r="U11" s="302"/>
      <c r="V11" s="301"/>
      <c r="W11" s="301"/>
      <c r="X11" s="302"/>
      <c r="Y11" s="302"/>
      <c r="Z11" s="307"/>
      <c r="AA11" s="302"/>
    </row>
    <row r="12" spans="1:28" s="286" customFormat="1" x14ac:dyDescent="0.2">
      <c r="A12" s="300" t="s">
        <v>110</v>
      </c>
      <c r="B12" s="301"/>
      <c r="C12" s="302"/>
      <c r="D12" s="302"/>
      <c r="E12" s="302"/>
      <c r="F12" s="303"/>
      <c r="G12" s="303"/>
      <c r="H12" s="304"/>
      <c r="I12" s="304"/>
      <c r="J12" s="305"/>
      <c r="K12" s="303"/>
      <c r="L12" s="303"/>
      <c r="M12" s="303"/>
      <c r="N12" s="303"/>
      <c r="O12" s="303"/>
      <c r="P12" s="306"/>
      <c r="Q12" s="306"/>
      <c r="R12" s="307"/>
      <c r="S12" s="307"/>
      <c r="T12" s="302"/>
      <c r="U12" s="302"/>
      <c r="V12" s="301"/>
      <c r="W12" s="301"/>
      <c r="X12" s="302"/>
      <c r="Y12" s="302"/>
      <c r="Z12" s="307"/>
      <c r="AA12" s="302"/>
    </row>
    <row r="13" spans="1:28" s="286" customFormat="1" x14ac:dyDescent="0.2">
      <c r="A13" s="300"/>
      <c r="B13" s="301"/>
      <c r="C13" s="302"/>
      <c r="D13" s="302"/>
      <c r="E13" s="302"/>
      <c r="F13" s="303"/>
      <c r="G13" s="303"/>
      <c r="H13" s="304"/>
      <c r="I13" s="304"/>
      <c r="J13" s="305"/>
      <c r="K13" s="303"/>
      <c r="L13" s="303"/>
      <c r="M13" s="303"/>
      <c r="N13" s="303"/>
      <c r="O13" s="303"/>
      <c r="P13" s="306"/>
      <c r="Q13" s="306"/>
      <c r="R13" s="307"/>
      <c r="S13" s="307"/>
      <c r="T13" s="302"/>
      <c r="U13" s="302"/>
      <c r="V13" s="301"/>
      <c r="W13" s="301"/>
      <c r="X13" s="302"/>
      <c r="Y13" s="302"/>
      <c r="Z13" s="307"/>
      <c r="AA13" s="302"/>
    </row>
    <row r="14" spans="1:28" s="286" customFormat="1" x14ac:dyDescent="0.2">
      <c r="A14" s="300"/>
      <c r="B14" s="301"/>
      <c r="C14" s="302"/>
      <c r="D14" s="302"/>
      <c r="E14" s="302"/>
      <c r="F14" s="303"/>
      <c r="G14" s="303"/>
      <c r="H14" s="304"/>
      <c r="I14" s="304"/>
      <c r="J14" s="305"/>
      <c r="K14" s="303"/>
      <c r="L14" s="303"/>
      <c r="M14" s="303"/>
      <c r="N14" s="303"/>
      <c r="O14" s="303"/>
      <c r="P14" s="306"/>
      <c r="Q14" s="306"/>
      <c r="R14" s="307"/>
      <c r="S14" s="307"/>
      <c r="T14" s="302"/>
      <c r="U14" s="302"/>
      <c r="V14" s="301"/>
      <c r="W14" s="301"/>
      <c r="X14" s="302"/>
      <c r="Y14" s="302"/>
      <c r="Z14" s="307"/>
      <c r="AA14" s="302"/>
    </row>
    <row r="15" spans="1:28" s="286" customFormat="1" x14ac:dyDescent="0.2">
      <c r="A15" s="300"/>
      <c r="B15" s="301"/>
      <c r="C15" s="302"/>
      <c r="D15" s="302"/>
      <c r="E15" s="302"/>
      <c r="F15" s="303"/>
      <c r="G15" s="303"/>
      <c r="H15" s="304"/>
      <c r="I15" s="304"/>
      <c r="J15" s="305"/>
      <c r="K15" s="303"/>
      <c r="L15" s="303"/>
      <c r="M15" s="303"/>
      <c r="N15" s="303"/>
      <c r="O15" s="303"/>
      <c r="P15" s="306"/>
      <c r="Q15" s="306"/>
      <c r="R15" s="307"/>
      <c r="S15" s="307"/>
      <c r="T15" s="302"/>
      <c r="U15" s="302"/>
      <c r="V15" s="301"/>
      <c r="W15" s="301"/>
      <c r="X15" s="302"/>
      <c r="Y15" s="302"/>
      <c r="Z15" s="307"/>
      <c r="AA15" s="302"/>
    </row>
    <row r="16" spans="1:28" s="286" customFormat="1" x14ac:dyDescent="0.2">
      <c r="A16" s="300"/>
      <c r="B16" s="301"/>
      <c r="C16" s="302"/>
      <c r="D16" s="302"/>
      <c r="E16" s="302"/>
      <c r="F16" s="303"/>
      <c r="G16" s="303"/>
      <c r="H16" s="304"/>
      <c r="I16" s="304"/>
      <c r="J16" s="305"/>
      <c r="K16" s="303"/>
      <c r="L16" s="303"/>
      <c r="M16" s="303"/>
      <c r="N16" s="303"/>
      <c r="O16" s="303"/>
      <c r="P16" s="306"/>
      <c r="Q16" s="306"/>
      <c r="R16" s="307"/>
      <c r="S16" s="307"/>
      <c r="T16" s="302"/>
      <c r="U16" s="302"/>
      <c r="V16" s="301"/>
      <c r="W16" s="301"/>
      <c r="X16" s="302"/>
      <c r="Y16" s="302"/>
      <c r="Z16" s="307"/>
      <c r="AA16" s="302"/>
    </row>
    <row r="17" spans="1:27" x14ac:dyDescent="0.2">
      <c r="A17" s="300"/>
      <c r="B17" s="301"/>
      <c r="C17" s="302"/>
      <c r="D17" s="302"/>
      <c r="E17" s="302"/>
      <c r="F17" s="303"/>
      <c r="G17" s="303"/>
      <c r="H17" s="304"/>
      <c r="I17" s="304"/>
      <c r="J17" s="305"/>
      <c r="K17" s="303"/>
      <c r="L17" s="303"/>
      <c r="M17" s="303"/>
      <c r="N17" s="303"/>
      <c r="O17" s="303"/>
      <c r="P17" s="306"/>
      <c r="Q17" s="306"/>
      <c r="R17" s="307"/>
      <c r="S17" s="307"/>
      <c r="T17" s="302"/>
      <c r="U17" s="302"/>
      <c r="V17" s="301"/>
      <c r="W17" s="301"/>
      <c r="X17" s="302"/>
      <c r="Y17" s="302"/>
      <c r="Z17" s="307"/>
      <c r="AA17" s="302"/>
    </row>
    <row r="18" spans="1:27" s="292" customFormat="1" x14ac:dyDescent="0.2">
      <c r="A18" s="293">
        <v>900001</v>
      </c>
      <c r="B18" s="246" t="s">
        <v>111</v>
      </c>
      <c r="C18" s="246"/>
      <c r="D18" s="246"/>
      <c r="E18" s="246"/>
      <c r="F18" s="247">
        <f>SUM(F9:F17)</f>
        <v>0</v>
      </c>
      <c r="G18" s="247">
        <f>SUM(G9:G17)</f>
        <v>11022960</v>
      </c>
      <c r="H18" s="247">
        <f>SUM(H9:H17)</f>
        <v>11022960</v>
      </c>
      <c r="I18" s="247">
        <f>SUM(I9:I17)</f>
        <v>8879630</v>
      </c>
      <c r="J18" s="248"/>
      <c r="K18" s="247">
        <f>SUM(K9:K17)</f>
        <v>0</v>
      </c>
      <c r="L18" s="247">
        <f>SUM(L9:L17)</f>
        <v>2327044</v>
      </c>
      <c r="M18" s="247">
        <f>SUM(M9:M17)</f>
        <v>1680210.85</v>
      </c>
      <c r="N18" s="247">
        <f>SUM(N9:N17)</f>
        <v>567868.91</v>
      </c>
      <c r="O18" s="247">
        <f>SUM(O9:O17)</f>
        <v>734856</v>
      </c>
      <c r="P18" s="249"/>
      <c r="Q18" s="246"/>
      <c r="R18" s="246"/>
      <c r="S18" s="250"/>
      <c r="T18" s="246"/>
      <c r="U18" s="246"/>
      <c r="V18" s="246"/>
      <c r="W18" s="246"/>
      <c r="X18" s="246"/>
      <c r="Y18" s="246"/>
      <c r="Z18" s="246"/>
      <c r="AA18" s="246"/>
    </row>
    <row r="19" spans="1:27" s="292" customFormat="1" x14ac:dyDescent="0.2">
      <c r="A19" s="60"/>
      <c r="B19" s="89"/>
      <c r="C19" s="89"/>
      <c r="D19" s="89"/>
      <c r="E19" s="89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1"/>
      <c r="Q19" s="89"/>
      <c r="R19" s="89"/>
      <c r="S19" s="92"/>
      <c r="T19" s="89"/>
      <c r="U19" s="89"/>
      <c r="V19" s="89"/>
      <c r="W19" s="89"/>
      <c r="X19" s="89"/>
      <c r="Y19" s="89"/>
      <c r="Z19" s="89"/>
      <c r="AA19" s="89"/>
    </row>
    <row r="20" spans="1:27" s="292" customFormat="1" x14ac:dyDescent="0.2">
      <c r="A20" s="60"/>
      <c r="B20" s="89"/>
      <c r="C20" s="89"/>
      <c r="D20" s="89"/>
      <c r="E20" s="89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  <c r="Q20" s="89"/>
      <c r="R20" s="89"/>
      <c r="S20" s="92"/>
      <c r="T20" s="89"/>
      <c r="U20" s="89"/>
      <c r="V20" s="89"/>
      <c r="W20" s="89"/>
      <c r="X20" s="89"/>
      <c r="Y20" s="89"/>
      <c r="Z20" s="89"/>
      <c r="AA20" s="89"/>
    </row>
  </sheetData>
  <sheetProtection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Fecha en que el Congreso Estatal autoriza al ENTE PÚBLICO A CONTRAER DEUDA." sqref="Z7:Z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Documento donde el Congreso Estatal autoriza al ENTE PÚBLICO A CONTRAER DEUDA." sqref="Y7:Y8"/>
    <dataValidation allowBlank="1" showInputMessage="1" showErrorMessage="1" prompt="Especificar la fuente del ingreso con el que se cubrirá el financiamiento." sqref="X7:X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Por lo regular el Gobierno del Estado, es el Aval de los Municipios." sqref="V7:V8"/>
    <dataValidation allowBlank="1" showInputMessage="1" showErrorMessage="1" prompt="Ampliación en su caso, de la &quot;FECHA DE VENCIMIENTO&quot;." sqref="U7:U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Fecha al momento del otorgamiento del crédito y se plasma en el contrato." sqref="R7:R8"/>
    <dataValidation allowBlank="1" showInputMessage="1" showErrorMessage="1" prompt="Número de pagos efectuados durante el periodo que se está reportando." sqref="Q7:Q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Intereses pactados durante la vigencia del contrato." sqref="J7:J8"/>
    <dataValidation allowBlank="1" showInputMessage="1" showErrorMessage="1" prompt="Saldo por pagar actualizado." sqref="I7:I8"/>
    <dataValidation allowBlank="1" showInputMessage="1" showErrorMessage="1" prompt="Monto del financiamiento que efectivamente se ha utilizado." sqref="H7"/>
    <dataValidation allowBlank="1" showInputMessage="1" showErrorMessage="1" prompt="Monto del Capital (PRÉSTAMO O FINANCIAMIENTO) contratado. " sqref="F7:G7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El registro numérico con que el ACREEDOR registra el contrato." sqref="D7:D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Obra, bien o servicio por el cual se contrató el crédito." sqref="B7:B8"/>
    <dataValidation allowBlank="1" showInputMessage="1" showErrorMessage="1" prompt="Corresponde al número consecutivo que la entidad le asigne para enumerar las deudas." sqref="A7:A8"/>
    <dataValidation allowBlank="1" showInputMessage="1" showErrorMessage="1" prompt="Monto del Capital (PRÉSTAMO O FINANCIAMIENTO) pagado al periodo, sin intereses." sqref="O7:O8"/>
    <dataValidation allowBlank="1" showInputMessage="1" showErrorMessage="1" prompt="Costo financiero al periodo que se está reportando." sqref="N7:N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103" zoomScaleNormal="100" zoomScaleSheetLayoutView="100" workbookViewId="0">
      <selection activeCell="C122" sqref="C122"/>
    </sheetView>
  </sheetViews>
  <sheetFormatPr baseColWidth="10" defaultColWidth="12.42578125" defaultRowHeight="11.25" x14ac:dyDescent="0.2"/>
  <cols>
    <col min="1" max="1" width="19.7109375" style="8" customWidth="1"/>
    <col min="2" max="2" width="50.7109375" style="8" customWidth="1"/>
    <col min="3" max="4" width="17.7109375" style="6" customWidth="1"/>
    <col min="5" max="16384" width="12.42578125" style="8"/>
  </cols>
  <sheetData>
    <row r="1" spans="1:4" x14ac:dyDescent="0.2">
      <c r="A1" s="73" t="s">
        <v>43</v>
      </c>
      <c r="B1" s="73"/>
      <c r="D1" s="7"/>
    </row>
    <row r="2" spans="1:4" x14ac:dyDescent="0.2">
      <c r="A2" s="73" t="s">
        <v>0</v>
      </c>
      <c r="B2" s="73"/>
    </row>
    <row r="3" spans="1:4" s="42" customFormat="1" x14ac:dyDescent="0.2">
      <c r="C3" s="74"/>
      <c r="D3" s="74"/>
    </row>
    <row r="4" spans="1:4" s="42" customFormat="1" x14ac:dyDescent="0.2">
      <c r="C4" s="74"/>
      <c r="D4" s="74"/>
    </row>
    <row r="5" spans="1:4" s="42" customFormat="1" ht="11.25" customHeight="1" x14ac:dyDescent="0.2">
      <c r="A5" s="62" t="s">
        <v>256</v>
      </c>
      <c r="B5" s="62"/>
      <c r="C5" s="43"/>
      <c r="D5" s="12" t="s">
        <v>282</v>
      </c>
    </row>
    <row r="6" spans="1:4" ht="11.25" customHeight="1" x14ac:dyDescent="0.2">
      <c r="A6" s="77"/>
      <c r="B6" s="77"/>
      <c r="C6" s="78"/>
      <c r="D6" s="94"/>
    </row>
    <row r="7" spans="1:4" ht="15" customHeight="1" x14ac:dyDescent="0.2">
      <c r="A7" s="15" t="s">
        <v>46</v>
      </c>
      <c r="B7" s="16" t="s">
        <v>47</v>
      </c>
      <c r="C7" s="17" t="s">
        <v>48</v>
      </c>
      <c r="D7" s="17" t="s">
        <v>59</v>
      </c>
    </row>
    <row r="8" spans="1:4" x14ac:dyDescent="0.2">
      <c r="A8" s="232" t="s">
        <v>671</v>
      </c>
      <c r="B8" s="381" t="s">
        <v>672</v>
      </c>
      <c r="C8" s="225">
        <v>-9536181.0999999996</v>
      </c>
      <c r="D8" s="135"/>
    </row>
    <row r="9" spans="1:4" x14ac:dyDescent="0.2">
      <c r="A9" s="232" t="s">
        <v>673</v>
      </c>
      <c r="B9" s="381" t="s">
        <v>674</v>
      </c>
      <c r="C9" s="225">
        <v>-1099320.98</v>
      </c>
      <c r="D9" s="135"/>
    </row>
    <row r="10" spans="1:4" x14ac:dyDescent="0.2">
      <c r="A10" s="232" t="s">
        <v>675</v>
      </c>
      <c r="B10" s="381" t="s">
        <v>676</v>
      </c>
      <c r="C10" s="225">
        <v>-1551167.21</v>
      </c>
      <c r="D10" s="135"/>
    </row>
    <row r="11" spans="1:4" x14ac:dyDescent="0.2">
      <c r="A11" s="232">
        <v>411200201</v>
      </c>
      <c r="B11" s="381" t="s">
        <v>1138</v>
      </c>
      <c r="C11" s="225">
        <v>-37732</v>
      </c>
      <c r="D11" s="135"/>
    </row>
    <row r="12" spans="1:4" s="278" customFormat="1" x14ac:dyDescent="0.2">
      <c r="A12" s="232" t="s">
        <v>677</v>
      </c>
      <c r="B12" s="381" t="s">
        <v>678</v>
      </c>
      <c r="C12" s="225">
        <v>-1558890.84</v>
      </c>
      <c r="D12" s="135"/>
    </row>
    <row r="13" spans="1:4" s="278" customFormat="1" x14ac:dyDescent="0.2">
      <c r="A13" s="232" t="s">
        <v>679</v>
      </c>
      <c r="B13" s="381" t="s">
        <v>680</v>
      </c>
      <c r="C13" s="225">
        <v>-268354.21999999997</v>
      </c>
      <c r="D13" s="135"/>
    </row>
    <row r="14" spans="1:4" s="278" customFormat="1" x14ac:dyDescent="0.2">
      <c r="A14" s="232" t="s">
        <v>681</v>
      </c>
      <c r="B14" s="381" t="s">
        <v>682</v>
      </c>
      <c r="C14" s="225">
        <v>-253359.94</v>
      </c>
      <c r="D14" s="135"/>
    </row>
    <row r="15" spans="1:4" s="278" customFormat="1" x14ac:dyDescent="0.2">
      <c r="A15" s="232" t="s">
        <v>683</v>
      </c>
      <c r="B15" s="381" t="s">
        <v>684</v>
      </c>
      <c r="C15" s="225">
        <v>-180263.83</v>
      </c>
      <c r="D15" s="135"/>
    </row>
    <row r="16" spans="1:4" s="278" customFormat="1" x14ac:dyDescent="0.2">
      <c r="A16" s="232" t="s">
        <v>685</v>
      </c>
      <c r="B16" s="381" t="s">
        <v>686</v>
      </c>
      <c r="C16" s="225">
        <v>-11040</v>
      </c>
      <c r="D16" s="135"/>
    </row>
    <row r="17" spans="1:4" s="278" customFormat="1" x14ac:dyDescent="0.2">
      <c r="A17" s="232" t="s">
        <v>687</v>
      </c>
      <c r="B17" s="381" t="s">
        <v>688</v>
      </c>
      <c r="C17" s="225">
        <v>-184530</v>
      </c>
      <c r="D17" s="135"/>
    </row>
    <row r="18" spans="1:4" s="278" customFormat="1" x14ac:dyDescent="0.2">
      <c r="A18" s="232" t="s">
        <v>689</v>
      </c>
      <c r="B18" s="381" t="s">
        <v>690</v>
      </c>
      <c r="C18" s="225">
        <v>-7919</v>
      </c>
      <c r="D18" s="135"/>
    </row>
    <row r="19" spans="1:4" s="278" customFormat="1" x14ac:dyDescent="0.2">
      <c r="A19" s="232" t="s">
        <v>691</v>
      </c>
      <c r="B19" s="381" t="s">
        <v>690</v>
      </c>
      <c r="C19" s="225">
        <v>-12681</v>
      </c>
      <c r="D19" s="135"/>
    </row>
    <row r="20" spans="1:4" s="278" customFormat="1" x14ac:dyDescent="0.2">
      <c r="A20" s="232">
        <v>414100101</v>
      </c>
      <c r="B20" s="381" t="s">
        <v>1188</v>
      </c>
      <c r="C20" s="49">
        <v>-202</v>
      </c>
      <c r="D20" s="135"/>
    </row>
    <row r="21" spans="1:4" s="278" customFormat="1" x14ac:dyDescent="0.2">
      <c r="A21" s="232" t="s">
        <v>692</v>
      </c>
      <c r="B21" s="381" t="s">
        <v>693</v>
      </c>
      <c r="C21" s="225">
        <v>-285770</v>
      </c>
      <c r="D21" s="135"/>
    </row>
    <row r="22" spans="1:4" s="278" customFormat="1" x14ac:dyDescent="0.2">
      <c r="A22" s="232" t="s">
        <v>694</v>
      </c>
      <c r="B22" s="381" t="s">
        <v>695</v>
      </c>
      <c r="C22" s="49">
        <v>-268</v>
      </c>
      <c r="D22" s="135"/>
    </row>
    <row r="23" spans="1:4" s="278" customFormat="1" x14ac:dyDescent="0.2">
      <c r="A23" s="232" t="s">
        <v>696</v>
      </c>
      <c r="B23" s="381" t="s">
        <v>697</v>
      </c>
      <c r="C23" s="225">
        <v>-20298</v>
      </c>
      <c r="D23" s="135"/>
    </row>
    <row r="24" spans="1:4" s="278" customFormat="1" x14ac:dyDescent="0.2">
      <c r="A24" s="232" t="s">
        <v>698</v>
      </c>
      <c r="B24" s="381" t="s">
        <v>699</v>
      </c>
      <c r="C24" s="225">
        <v>-3056</v>
      </c>
      <c r="D24" s="135"/>
    </row>
    <row r="25" spans="1:4" s="278" customFormat="1" x14ac:dyDescent="0.2">
      <c r="A25" s="232" t="s">
        <v>700</v>
      </c>
      <c r="B25" s="381" t="s">
        <v>701</v>
      </c>
      <c r="C25" s="225">
        <v>-3071</v>
      </c>
      <c r="D25" s="135"/>
    </row>
    <row r="26" spans="1:4" s="278" customFormat="1" x14ac:dyDescent="0.2">
      <c r="A26" s="232" t="s">
        <v>702</v>
      </c>
      <c r="B26" s="381" t="s">
        <v>703</v>
      </c>
      <c r="C26" s="225">
        <v>-3312</v>
      </c>
      <c r="D26" s="135"/>
    </row>
    <row r="27" spans="1:4" s="278" customFormat="1" x14ac:dyDescent="0.2">
      <c r="A27" s="232" t="s">
        <v>704</v>
      </c>
      <c r="B27" s="381" t="s">
        <v>705</v>
      </c>
      <c r="C27" s="225">
        <v>-102492</v>
      </c>
      <c r="D27" s="135"/>
    </row>
    <row r="28" spans="1:4" s="278" customFormat="1" x14ac:dyDescent="0.2">
      <c r="A28" s="232" t="s">
        <v>706</v>
      </c>
      <c r="B28" s="381" t="s">
        <v>707</v>
      </c>
      <c r="C28" s="225">
        <v>-87859</v>
      </c>
      <c r="D28" s="135"/>
    </row>
    <row r="29" spans="1:4" s="278" customFormat="1" x14ac:dyDescent="0.2">
      <c r="A29" s="232" t="s">
        <v>708</v>
      </c>
      <c r="B29" s="381" t="s">
        <v>709</v>
      </c>
      <c r="C29" s="225">
        <v>-183458</v>
      </c>
      <c r="D29" s="135"/>
    </row>
    <row r="30" spans="1:4" s="278" customFormat="1" x14ac:dyDescent="0.2">
      <c r="A30" s="232" t="s">
        <v>710</v>
      </c>
      <c r="B30" s="381" t="s">
        <v>711</v>
      </c>
      <c r="C30" s="225">
        <v>-73586</v>
      </c>
      <c r="D30" s="135"/>
    </row>
    <row r="31" spans="1:4" s="278" customFormat="1" x14ac:dyDescent="0.2">
      <c r="A31" s="232">
        <v>414300105</v>
      </c>
      <c r="B31" s="381" t="s">
        <v>1189</v>
      </c>
      <c r="C31" s="225">
        <v>-22572</v>
      </c>
      <c r="D31" s="135"/>
    </row>
    <row r="32" spans="1:4" s="278" customFormat="1" x14ac:dyDescent="0.2">
      <c r="A32" s="232" t="s">
        <v>712</v>
      </c>
      <c r="B32" s="381" t="s">
        <v>713</v>
      </c>
      <c r="C32" s="225">
        <v>-201523</v>
      </c>
      <c r="D32" s="135"/>
    </row>
    <row r="33" spans="1:4" s="278" customFormat="1" x14ac:dyDescent="0.2">
      <c r="A33" s="232">
        <v>414300110</v>
      </c>
      <c r="B33" s="381" t="s">
        <v>1139</v>
      </c>
      <c r="C33" s="49">
        <v>-146</v>
      </c>
      <c r="D33" s="135"/>
    </row>
    <row r="34" spans="1:4" s="278" customFormat="1" x14ac:dyDescent="0.2">
      <c r="A34" s="232" t="s">
        <v>714</v>
      </c>
      <c r="B34" s="381" t="s">
        <v>715</v>
      </c>
      <c r="C34" s="225">
        <v>-73075.399999999994</v>
      </c>
      <c r="D34" s="135"/>
    </row>
    <row r="35" spans="1:4" s="278" customFormat="1" x14ac:dyDescent="0.2">
      <c r="A35" s="232" t="s">
        <v>716</v>
      </c>
      <c r="B35" s="381" t="s">
        <v>717</v>
      </c>
      <c r="C35" s="225">
        <v>-424620.21</v>
      </c>
      <c r="D35" s="135"/>
    </row>
    <row r="36" spans="1:4" s="278" customFormat="1" x14ac:dyDescent="0.2">
      <c r="A36" s="232" t="s">
        <v>718</v>
      </c>
      <c r="B36" s="381" t="s">
        <v>719</v>
      </c>
      <c r="C36" s="225">
        <v>-6168</v>
      </c>
      <c r="D36" s="135"/>
    </row>
    <row r="37" spans="1:4" s="278" customFormat="1" x14ac:dyDescent="0.2">
      <c r="A37" s="232" t="s">
        <v>720</v>
      </c>
      <c r="B37" s="381" t="s">
        <v>719</v>
      </c>
      <c r="C37" s="225">
        <v>-2534</v>
      </c>
      <c r="D37" s="135"/>
    </row>
    <row r="38" spans="1:4" s="278" customFormat="1" x14ac:dyDescent="0.2">
      <c r="A38" s="232" t="s">
        <v>721</v>
      </c>
      <c r="B38" s="381" t="s">
        <v>722</v>
      </c>
      <c r="C38" s="225">
        <v>-82963.009999999995</v>
      </c>
      <c r="D38" s="135"/>
    </row>
    <row r="39" spans="1:4" s="278" customFormat="1" x14ac:dyDescent="0.2">
      <c r="A39" s="232" t="s">
        <v>723</v>
      </c>
      <c r="B39" s="381" t="s">
        <v>724</v>
      </c>
      <c r="C39" s="225">
        <v>-344894.49</v>
      </c>
      <c r="D39" s="135"/>
    </row>
    <row r="40" spans="1:4" s="278" customFormat="1" x14ac:dyDescent="0.2">
      <c r="A40" s="232" t="s">
        <v>725</v>
      </c>
      <c r="B40" s="381" t="s">
        <v>726</v>
      </c>
      <c r="C40" s="225">
        <v>-25725.1</v>
      </c>
      <c r="D40" s="135"/>
    </row>
    <row r="41" spans="1:4" s="278" customFormat="1" x14ac:dyDescent="0.2">
      <c r="A41" s="232" t="s">
        <v>727</v>
      </c>
      <c r="B41" s="381" t="s">
        <v>728</v>
      </c>
      <c r="C41" s="225">
        <v>-2726.08</v>
      </c>
      <c r="D41" s="135"/>
    </row>
    <row r="42" spans="1:4" s="278" customFormat="1" x14ac:dyDescent="0.2">
      <c r="A42" s="232" t="s">
        <v>729</v>
      </c>
      <c r="B42" s="381" t="s">
        <v>730</v>
      </c>
      <c r="C42" s="225">
        <v>-183097</v>
      </c>
      <c r="D42" s="135"/>
    </row>
    <row r="43" spans="1:4" s="278" customFormat="1" x14ac:dyDescent="0.2">
      <c r="A43" s="232" t="s">
        <v>731</v>
      </c>
      <c r="B43" s="381" t="s">
        <v>732</v>
      </c>
      <c r="C43" s="225">
        <v>-12254</v>
      </c>
      <c r="D43" s="135"/>
    </row>
    <row r="44" spans="1:4" s="278" customFormat="1" x14ac:dyDescent="0.2">
      <c r="A44" s="232" t="s">
        <v>733</v>
      </c>
      <c r="B44" s="381" t="s">
        <v>734</v>
      </c>
      <c r="C44" s="225">
        <v>-4090</v>
      </c>
      <c r="D44" s="135"/>
    </row>
    <row r="45" spans="1:4" s="278" customFormat="1" x14ac:dyDescent="0.2">
      <c r="A45" s="232" t="s">
        <v>735</v>
      </c>
      <c r="B45" s="381" t="s">
        <v>736</v>
      </c>
      <c r="C45" s="225">
        <v>-89683</v>
      </c>
      <c r="D45" s="135"/>
    </row>
    <row r="46" spans="1:4" s="278" customFormat="1" x14ac:dyDescent="0.2">
      <c r="A46" s="232" t="s">
        <v>737</v>
      </c>
      <c r="B46" s="381" t="s">
        <v>738</v>
      </c>
      <c r="C46" s="225">
        <v>-102025</v>
      </c>
      <c r="D46" s="135"/>
    </row>
    <row r="47" spans="1:4" s="278" customFormat="1" x14ac:dyDescent="0.2">
      <c r="A47" s="232" t="s">
        <v>739</v>
      </c>
      <c r="B47" s="381" t="s">
        <v>740</v>
      </c>
      <c r="C47" s="225">
        <v>-1644</v>
      </c>
      <c r="D47" s="135"/>
    </row>
    <row r="48" spans="1:4" s="278" customFormat="1" x14ac:dyDescent="0.2">
      <c r="A48" s="232" t="s">
        <v>741</v>
      </c>
      <c r="B48" s="381" t="s">
        <v>742</v>
      </c>
      <c r="C48" s="49">
        <v>-95</v>
      </c>
      <c r="D48" s="135"/>
    </row>
    <row r="49" spans="1:4" s="278" customFormat="1" x14ac:dyDescent="0.2">
      <c r="A49" s="232">
        <v>414300131</v>
      </c>
      <c r="B49" s="381" t="s">
        <v>1140</v>
      </c>
      <c r="C49" s="49">
        <v>-146</v>
      </c>
      <c r="D49" s="135"/>
    </row>
    <row r="50" spans="1:4" s="278" customFormat="1" x14ac:dyDescent="0.2">
      <c r="A50" s="232" t="s">
        <v>743</v>
      </c>
      <c r="B50" s="381" t="s">
        <v>744</v>
      </c>
      <c r="C50" s="225">
        <v>-8609.18</v>
      </c>
      <c r="D50" s="135"/>
    </row>
    <row r="51" spans="1:4" s="278" customFormat="1" x14ac:dyDescent="0.2">
      <c r="A51" s="232">
        <v>414300134</v>
      </c>
      <c r="B51" s="381" t="s">
        <v>1141</v>
      </c>
      <c r="C51" s="225">
        <v>-337120.04</v>
      </c>
      <c r="D51" s="135"/>
    </row>
    <row r="52" spans="1:4" s="278" customFormat="1" x14ac:dyDescent="0.2">
      <c r="A52" s="232" t="s">
        <v>745</v>
      </c>
      <c r="B52" s="381" t="s">
        <v>746</v>
      </c>
      <c r="C52" s="225">
        <v>-40332</v>
      </c>
      <c r="D52" s="135"/>
    </row>
    <row r="53" spans="1:4" s="278" customFormat="1" x14ac:dyDescent="0.2">
      <c r="A53" s="232" t="s">
        <v>747</v>
      </c>
      <c r="B53" s="381" t="s">
        <v>748</v>
      </c>
      <c r="C53" s="225">
        <v>-7873</v>
      </c>
      <c r="D53" s="135"/>
    </row>
    <row r="54" spans="1:4" s="278" customFormat="1" x14ac:dyDescent="0.2">
      <c r="A54" s="232" t="s">
        <v>749</v>
      </c>
      <c r="B54" s="381" t="s">
        <v>750</v>
      </c>
      <c r="C54" s="49">
        <v>-202</v>
      </c>
      <c r="D54" s="135"/>
    </row>
    <row r="55" spans="1:4" s="278" customFormat="1" x14ac:dyDescent="0.2">
      <c r="A55" s="232" t="s">
        <v>751</v>
      </c>
      <c r="B55" s="381" t="s">
        <v>752</v>
      </c>
      <c r="C55" s="225">
        <v>-545994.07999999996</v>
      </c>
      <c r="D55" s="135"/>
    </row>
    <row r="56" spans="1:4" s="278" customFormat="1" x14ac:dyDescent="0.2">
      <c r="A56" s="232" t="s">
        <v>753</v>
      </c>
      <c r="B56" s="381" t="s">
        <v>754</v>
      </c>
      <c r="C56" s="225">
        <v>-1898.08</v>
      </c>
      <c r="D56" s="135"/>
    </row>
    <row r="57" spans="1:4" s="278" customFormat="1" x14ac:dyDescent="0.2">
      <c r="A57" s="232" t="s">
        <v>755</v>
      </c>
      <c r="B57" s="381" t="s">
        <v>756</v>
      </c>
      <c r="C57" s="225">
        <v>-3024</v>
      </c>
      <c r="D57" s="135"/>
    </row>
    <row r="58" spans="1:4" s="278" customFormat="1" x14ac:dyDescent="0.2">
      <c r="A58" s="232" t="s">
        <v>757</v>
      </c>
      <c r="B58" s="381" t="s">
        <v>758</v>
      </c>
      <c r="C58" s="225">
        <v>-3270181.65</v>
      </c>
      <c r="D58" s="135"/>
    </row>
    <row r="59" spans="1:4" s="278" customFormat="1" x14ac:dyDescent="0.2">
      <c r="A59" s="232" t="s">
        <v>759</v>
      </c>
      <c r="B59" s="381" t="s">
        <v>760</v>
      </c>
      <c r="C59" s="225">
        <v>-121983.48</v>
      </c>
      <c r="D59" s="135"/>
    </row>
    <row r="60" spans="1:4" s="278" customFormat="1" x14ac:dyDescent="0.2">
      <c r="A60" s="232" t="s">
        <v>761</v>
      </c>
      <c r="B60" s="381" t="s">
        <v>762</v>
      </c>
      <c r="C60" s="225">
        <v>-12796</v>
      </c>
      <c r="D60" s="135"/>
    </row>
    <row r="61" spans="1:4" s="278" customFormat="1" x14ac:dyDescent="0.2">
      <c r="A61" s="232" t="s">
        <v>763</v>
      </c>
      <c r="B61" s="381" t="s">
        <v>764</v>
      </c>
      <c r="C61" s="225">
        <v>-214442.2</v>
      </c>
      <c r="D61" s="135"/>
    </row>
    <row r="62" spans="1:4" s="278" customFormat="1" x14ac:dyDescent="0.2">
      <c r="A62" s="232" t="s">
        <v>765</v>
      </c>
      <c r="B62" s="381" t="s">
        <v>766</v>
      </c>
      <c r="C62" s="225">
        <v>-47512</v>
      </c>
      <c r="D62" s="135"/>
    </row>
    <row r="63" spans="1:4" s="278" customFormat="1" x14ac:dyDescent="0.2">
      <c r="A63" s="232" t="s">
        <v>767</v>
      </c>
      <c r="B63" s="381" t="s">
        <v>768</v>
      </c>
      <c r="C63" s="225">
        <v>-557361</v>
      </c>
      <c r="D63" s="135"/>
    </row>
    <row r="64" spans="1:4" s="278" customFormat="1" x14ac:dyDescent="0.2">
      <c r="A64" s="232" t="s">
        <v>769</v>
      </c>
      <c r="B64" s="381" t="s">
        <v>770</v>
      </c>
      <c r="C64" s="225">
        <v>-441208</v>
      </c>
      <c r="D64" s="135"/>
    </row>
    <row r="65" spans="1:4" s="278" customFormat="1" x14ac:dyDescent="0.2">
      <c r="A65" s="232" t="s">
        <v>771</v>
      </c>
      <c r="B65" s="381" t="s">
        <v>772</v>
      </c>
      <c r="C65" s="225">
        <v>-2774</v>
      </c>
      <c r="D65" s="135"/>
    </row>
    <row r="66" spans="1:4" s="278" customFormat="1" x14ac:dyDescent="0.2">
      <c r="A66" s="232" t="s">
        <v>773</v>
      </c>
      <c r="B66" s="381" t="s">
        <v>774</v>
      </c>
      <c r="C66" s="225">
        <v>-22000</v>
      </c>
      <c r="D66" s="135"/>
    </row>
    <row r="67" spans="1:4" s="278" customFormat="1" x14ac:dyDescent="0.2">
      <c r="A67" s="232" t="s">
        <v>775</v>
      </c>
      <c r="B67" s="381" t="s">
        <v>776</v>
      </c>
      <c r="C67" s="225">
        <v>-17076</v>
      </c>
      <c r="D67" s="135"/>
    </row>
    <row r="68" spans="1:4" s="278" customFormat="1" x14ac:dyDescent="0.2">
      <c r="A68" s="232" t="s">
        <v>777</v>
      </c>
      <c r="B68" s="381" t="s">
        <v>778</v>
      </c>
      <c r="C68" s="225">
        <v>-20478.59</v>
      </c>
      <c r="D68" s="135"/>
    </row>
    <row r="69" spans="1:4" s="278" customFormat="1" x14ac:dyDescent="0.2">
      <c r="A69" s="232" t="s">
        <v>779</v>
      </c>
      <c r="B69" s="381" t="s">
        <v>780</v>
      </c>
      <c r="C69" s="225">
        <v>-26674</v>
      </c>
      <c r="D69" s="135"/>
    </row>
    <row r="70" spans="1:4" s="278" customFormat="1" x14ac:dyDescent="0.2">
      <c r="A70" s="232" t="s">
        <v>781</v>
      </c>
      <c r="B70" s="381" t="s">
        <v>782</v>
      </c>
      <c r="C70" s="225">
        <v>-89833</v>
      </c>
      <c r="D70" s="135"/>
    </row>
    <row r="71" spans="1:4" s="278" customFormat="1" x14ac:dyDescent="0.2">
      <c r="A71" s="232" t="s">
        <v>783</v>
      </c>
      <c r="B71" s="381" t="s">
        <v>784</v>
      </c>
      <c r="C71" s="49">
        <v>-18.13</v>
      </c>
      <c r="D71" s="135"/>
    </row>
    <row r="72" spans="1:4" s="278" customFormat="1" x14ac:dyDescent="0.2">
      <c r="A72" s="232">
        <v>415100117</v>
      </c>
      <c r="B72" s="381" t="s">
        <v>1142</v>
      </c>
      <c r="C72" s="49">
        <v>-43</v>
      </c>
      <c r="D72" s="135"/>
    </row>
    <row r="73" spans="1:4" s="278" customFormat="1" x14ac:dyDescent="0.2">
      <c r="A73" s="232">
        <v>415100120</v>
      </c>
      <c r="B73" s="381" t="s">
        <v>1190</v>
      </c>
      <c r="C73" s="49">
        <v>-279</v>
      </c>
      <c r="D73" s="135"/>
    </row>
    <row r="74" spans="1:4" s="278" customFormat="1" x14ac:dyDescent="0.2">
      <c r="A74" s="232">
        <v>415100121</v>
      </c>
      <c r="B74" s="381" t="s">
        <v>1143</v>
      </c>
      <c r="C74" s="225">
        <v>-26893.21</v>
      </c>
      <c r="D74" s="135"/>
    </row>
    <row r="75" spans="1:4" s="278" customFormat="1" x14ac:dyDescent="0.2">
      <c r="A75" s="232" t="s">
        <v>785</v>
      </c>
      <c r="B75" s="381" t="s">
        <v>786</v>
      </c>
      <c r="C75" s="225">
        <v>-14976</v>
      </c>
      <c r="D75" s="135"/>
    </row>
    <row r="76" spans="1:4" s="278" customFormat="1" x14ac:dyDescent="0.2">
      <c r="A76" s="232" t="s">
        <v>787</v>
      </c>
      <c r="B76" s="381" t="s">
        <v>788</v>
      </c>
      <c r="C76" s="225">
        <v>-3500</v>
      </c>
      <c r="D76" s="135"/>
    </row>
    <row r="77" spans="1:4" s="278" customFormat="1" x14ac:dyDescent="0.2">
      <c r="A77" s="232" t="s">
        <v>789</v>
      </c>
      <c r="B77" s="381" t="s">
        <v>790</v>
      </c>
      <c r="C77" s="49">
        <v>-300</v>
      </c>
      <c r="D77" s="135"/>
    </row>
    <row r="78" spans="1:4" s="278" customFormat="1" x14ac:dyDescent="0.2">
      <c r="A78" s="232" t="s">
        <v>791</v>
      </c>
      <c r="B78" s="381" t="s">
        <v>792</v>
      </c>
      <c r="C78" s="225">
        <v>-1636</v>
      </c>
      <c r="D78" s="135"/>
    </row>
    <row r="79" spans="1:4" s="278" customFormat="1" x14ac:dyDescent="0.2">
      <c r="A79" s="232" t="s">
        <v>793</v>
      </c>
      <c r="B79" s="381" t="s">
        <v>794</v>
      </c>
      <c r="C79" s="225">
        <v>-5842</v>
      </c>
      <c r="D79" s="135"/>
    </row>
    <row r="80" spans="1:4" s="278" customFormat="1" x14ac:dyDescent="0.2">
      <c r="A80" s="232">
        <v>415100127</v>
      </c>
      <c r="B80" s="381" t="s">
        <v>1144</v>
      </c>
      <c r="C80" s="225">
        <v>-22200</v>
      </c>
      <c r="D80" s="135"/>
    </row>
    <row r="81" spans="1:4" s="278" customFormat="1" x14ac:dyDescent="0.2">
      <c r="A81" s="232" t="s">
        <v>795</v>
      </c>
      <c r="B81" s="381" t="s">
        <v>796</v>
      </c>
      <c r="C81" s="225">
        <v>-22540.97</v>
      </c>
      <c r="D81" s="135"/>
    </row>
    <row r="82" spans="1:4" s="278" customFormat="1" x14ac:dyDescent="0.2">
      <c r="A82" s="232">
        <v>415100130</v>
      </c>
      <c r="B82" s="381" t="s">
        <v>1191</v>
      </c>
      <c r="C82" s="225">
        <v>-1488238.4</v>
      </c>
      <c r="D82" s="135"/>
    </row>
    <row r="83" spans="1:4" s="278" customFormat="1" x14ac:dyDescent="0.2">
      <c r="A83" s="232" t="s">
        <v>797</v>
      </c>
      <c r="B83" s="381" t="s">
        <v>798</v>
      </c>
      <c r="C83" s="225">
        <v>-330502.71000000002</v>
      </c>
      <c r="D83" s="135"/>
    </row>
    <row r="84" spans="1:4" s="278" customFormat="1" x14ac:dyDescent="0.2">
      <c r="A84" s="232" t="s">
        <v>799</v>
      </c>
      <c r="B84" s="381" t="s">
        <v>800</v>
      </c>
      <c r="C84" s="225">
        <v>-317593.52</v>
      </c>
      <c r="D84" s="135"/>
    </row>
    <row r="85" spans="1:4" s="278" customFormat="1" x14ac:dyDescent="0.2">
      <c r="A85" s="232" t="s">
        <v>801</v>
      </c>
      <c r="B85" s="381" t="s">
        <v>802</v>
      </c>
      <c r="C85" s="225">
        <v>-172678</v>
      </c>
      <c r="D85" s="135"/>
    </row>
    <row r="86" spans="1:4" s="278" customFormat="1" x14ac:dyDescent="0.2">
      <c r="A86" s="232" t="s">
        <v>803</v>
      </c>
      <c r="B86" s="381" t="s">
        <v>804</v>
      </c>
      <c r="C86" s="225">
        <v>-1251428.53</v>
      </c>
      <c r="D86" s="135"/>
    </row>
    <row r="87" spans="1:4" s="278" customFormat="1" x14ac:dyDescent="0.2">
      <c r="A87" s="232" t="s">
        <v>805</v>
      </c>
      <c r="B87" s="381" t="s">
        <v>806</v>
      </c>
      <c r="C87" s="225">
        <v>-86870.82</v>
      </c>
      <c r="D87" s="135"/>
    </row>
    <row r="88" spans="1:4" s="278" customFormat="1" x14ac:dyDescent="0.2">
      <c r="A88" s="232" t="s">
        <v>807</v>
      </c>
      <c r="B88" s="381" t="s">
        <v>808</v>
      </c>
      <c r="C88" s="225">
        <v>-1703691.85</v>
      </c>
      <c r="D88" s="135"/>
    </row>
    <row r="89" spans="1:4" s="278" customFormat="1" x14ac:dyDescent="0.2">
      <c r="A89" s="232">
        <v>416200110</v>
      </c>
      <c r="B89" s="381" t="s">
        <v>1145</v>
      </c>
      <c r="C89" s="225">
        <v>-4672</v>
      </c>
      <c r="D89" s="135"/>
    </row>
    <row r="90" spans="1:4" s="278" customFormat="1" x14ac:dyDescent="0.2">
      <c r="A90" s="232" t="s">
        <v>809</v>
      </c>
      <c r="B90" s="381" t="s">
        <v>810</v>
      </c>
      <c r="C90" s="225">
        <v>-2175403.37</v>
      </c>
      <c r="D90" s="135"/>
    </row>
    <row r="91" spans="1:4" s="278" customFormat="1" x14ac:dyDescent="0.2">
      <c r="A91" s="232" t="s">
        <v>811</v>
      </c>
      <c r="B91" s="381" t="s">
        <v>812</v>
      </c>
      <c r="C91" s="225">
        <v>-25561</v>
      </c>
      <c r="D91" s="135"/>
    </row>
    <row r="92" spans="1:4" s="278" customFormat="1" x14ac:dyDescent="0.2">
      <c r="A92" s="232" t="s">
        <v>813</v>
      </c>
      <c r="B92" s="381" t="s">
        <v>814</v>
      </c>
      <c r="C92" s="225">
        <v>-72870.52</v>
      </c>
      <c r="D92" s="135"/>
    </row>
    <row r="93" spans="1:4" s="278" customFormat="1" x14ac:dyDescent="0.2">
      <c r="A93" s="232">
        <v>416200114</v>
      </c>
      <c r="B93" s="278" t="s">
        <v>816</v>
      </c>
      <c r="C93" s="225">
        <v>-1865</v>
      </c>
      <c r="D93" s="135"/>
    </row>
    <row r="94" spans="1:4" s="278" customFormat="1" x14ac:dyDescent="0.2">
      <c r="A94" s="232" t="s">
        <v>815</v>
      </c>
      <c r="B94" s="381" t="s">
        <v>816</v>
      </c>
      <c r="C94" s="225">
        <v>-70973.05</v>
      </c>
      <c r="D94" s="135"/>
    </row>
    <row r="95" spans="1:4" s="19" customFormat="1" x14ac:dyDescent="0.2">
      <c r="A95" s="151"/>
      <c r="B95" s="151" t="s">
        <v>258</v>
      </c>
      <c r="C95" s="144">
        <f>SUM(C8:C94)</f>
        <v>-30634742.789999995</v>
      </c>
      <c r="D95" s="140"/>
    </row>
    <row r="96" spans="1:4" s="19" customFormat="1" x14ac:dyDescent="0.2">
      <c r="A96" s="152"/>
      <c r="B96" s="152"/>
      <c r="C96" s="27"/>
      <c r="D96" s="27"/>
    </row>
    <row r="97" spans="1:4" s="19" customFormat="1" x14ac:dyDescent="0.2">
      <c r="A97" s="152"/>
      <c r="B97" s="152"/>
      <c r="C97" s="27"/>
      <c r="D97" s="27"/>
    </row>
    <row r="98" spans="1:4" x14ac:dyDescent="0.2">
      <c r="A98" s="153"/>
      <c r="B98" s="153"/>
      <c r="C98" s="119"/>
      <c r="D98" s="119"/>
    </row>
    <row r="99" spans="1:4" ht="21.75" customHeight="1" x14ac:dyDescent="0.2">
      <c r="A99" s="62" t="s">
        <v>257</v>
      </c>
      <c r="B99" s="62"/>
      <c r="C99" s="282"/>
      <c r="D99" s="273" t="s">
        <v>112</v>
      </c>
    </row>
    <row r="100" spans="1:4" x14ac:dyDescent="0.2">
      <c r="A100" s="77"/>
      <c r="B100" s="77"/>
      <c r="C100" s="78"/>
      <c r="D100" s="94"/>
    </row>
    <row r="101" spans="1:4" ht="15" customHeight="1" x14ac:dyDescent="0.2">
      <c r="A101" s="15" t="s">
        <v>46</v>
      </c>
      <c r="B101" s="16" t="s">
        <v>47</v>
      </c>
      <c r="C101" s="17" t="s">
        <v>48</v>
      </c>
      <c r="D101" s="17" t="s">
        <v>59</v>
      </c>
    </row>
    <row r="102" spans="1:4" x14ac:dyDescent="0.2">
      <c r="A102" s="232" t="s">
        <v>817</v>
      </c>
      <c r="B102" s="49" t="s">
        <v>818</v>
      </c>
      <c r="C102" s="225">
        <v>-49805348.950000003</v>
      </c>
      <c r="D102" s="135"/>
    </row>
    <row r="103" spans="1:4" x14ac:dyDescent="0.2">
      <c r="A103" s="232" t="s">
        <v>819</v>
      </c>
      <c r="B103" s="49" t="s">
        <v>820</v>
      </c>
      <c r="C103" s="225">
        <v>-19796428.16</v>
      </c>
      <c r="D103" s="135"/>
    </row>
    <row r="104" spans="1:4" x14ac:dyDescent="0.2">
      <c r="A104" s="232" t="s">
        <v>821</v>
      </c>
      <c r="B104" s="49" t="s">
        <v>822</v>
      </c>
      <c r="C104" s="225">
        <v>-2937213.57</v>
      </c>
      <c r="D104" s="135"/>
    </row>
    <row r="105" spans="1:4" x14ac:dyDescent="0.2">
      <c r="A105" s="232" t="s">
        <v>823</v>
      </c>
      <c r="B105" s="49" t="s">
        <v>824</v>
      </c>
      <c r="C105" s="225">
        <v>-4096121.33</v>
      </c>
      <c r="D105" s="135"/>
    </row>
    <row r="106" spans="1:4" x14ac:dyDescent="0.2">
      <c r="A106" s="232" t="s">
        <v>825</v>
      </c>
      <c r="B106" s="49" t="s">
        <v>826</v>
      </c>
      <c r="C106" s="225">
        <v>-986158.34</v>
      </c>
      <c r="D106" s="135"/>
    </row>
    <row r="107" spans="1:4" x14ac:dyDescent="0.2">
      <c r="A107" s="232" t="s">
        <v>827</v>
      </c>
      <c r="B107" s="49" t="s">
        <v>828</v>
      </c>
      <c r="C107" s="225">
        <v>-8817.86</v>
      </c>
      <c r="D107" s="135"/>
    </row>
    <row r="108" spans="1:4" x14ac:dyDescent="0.2">
      <c r="A108" s="232" t="s">
        <v>829</v>
      </c>
      <c r="B108" s="49" t="s">
        <v>830</v>
      </c>
      <c r="C108" s="225">
        <v>-780895.22</v>
      </c>
      <c r="D108" s="135"/>
    </row>
    <row r="109" spans="1:4" x14ac:dyDescent="0.2">
      <c r="A109" s="232" t="s">
        <v>831</v>
      </c>
      <c r="B109" s="49" t="s">
        <v>832</v>
      </c>
      <c r="C109" s="225">
        <v>-4468882</v>
      </c>
      <c r="D109" s="135"/>
    </row>
    <row r="110" spans="1:4" x14ac:dyDescent="0.2">
      <c r="A110" s="232">
        <v>421100112</v>
      </c>
      <c r="B110" s="49" t="s">
        <v>1270</v>
      </c>
      <c r="C110" s="225">
        <v>-8421.49</v>
      </c>
      <c r="D110" s="135"/>
    </row>
    <row r="111" spans="1:4" x14ac:dyDescent="0.2">
      <c r="A111" s="232" t="s">
        <v>833</v>
      </c>
      <c r="B111" s="49" t="s">
        <v>834</v>
      </c>
      <c r="C111" s="225">
        <v>-39984516</v>
      </c>
      <c r="D111" s="135"/>
    </row>
    <row r="112" spans="1:4" x14ac:dyDescent="0.2">
      <c r="A112" s="232" t="s">
        <v>835</v>
      </c>
      <c r="B112" s="49" t="s">
        <v>836</v>
      </c>
      <c r="C112" s="225">
        <v>-41953692</v>
      </c>
      <c r="D112" s="135"/>
    </row>
    <row r="113" spans="1:4" s="278" customFormat="1" x14ac:dyDescent="0.2">
      <c r="A113" s="232" t="s">
        <v>837</v>
      </c>
      <c r="B113" s="49" t="s">
        <v>838</v>
      </c>
      <c r="C113" s="225">
        <v>-23782484.510000002</v>
      </c>
      <c r="D113" s="135"/>
    </row>
    <row r="114" spans="1:4" s="278" customFormat="1" x14ac:dyDescent="0.2">
      <c r="A114" s="232">
        <v>421308372</v>
      </c>
      <c r="B114" s="49" t="s">
        <v>1146</v>
      </c>
      <c r="C114" s="225">
        <v>-22729776.77</v>
      </c>
      <c r="D114" s="135"/>
    </row>
    <row r="115" spans="1:4" s="278" customFormat="1" x14ac:dyDescent="0.2">
      <c r="A115" s="232" t="s">
        <v>839</v>
      </c>
      <c r="B115" s="49" t="s">
        <v>840</v>
      </c>
      <c r="C115" s="225">
        <v>-1893144.53</v>
      </c>
      <c r="D115" s="135"/>
    </row>
    <row r="116" spans="1:4" x14ac:dyDescent="0.2">
      <c r="A116" s="151"/>
      <c r="B116" s="151" t="s">
        <v>274</v>
      </c>
      <c r="C116" s="144">
        <f>SUM(C102:C115)</f>
        <v>-213231900.72999999</v>
      </c>
      <c r="D116" s="140"/>
    </row>
    <row r="117" spans="1:4" x14ac:dyDescent="0.2">
      <c r="A117" s="153"/>
      <c r="B117" s="153"/>
      <c r="C117" s="119"/>
      <c r="D117" s="119"/>
    </row>
    <row r="118" spans="1:4" x14ac:dyDescent="0.2">
      <c r="A118" s="153"/>
      <c r="B118" s="153"/>
      <c r="C118" s="119"/>
      <c r="D118" s="119"/>
    </row>
    <row r="119" spans="1:4" x14ac:dyDescent="0.2">
      <c r="A119" s="153"/>
      <c r="B119" s="153"/>
      <c r="C119" s="119"/>
      <c r="D119" s="119"/>
    </row>
    <row r="120" spans="1:4" x14ac:dyDescent="0.2">
      <c r="A120" s="153"/>
      <c r="B120" s="153"/>
      <c r="C120" s="119"/>
      <c r="D120" s="119"/>
    </row>
    <row r="121" spans="1:4" x14ac:dyDescent="0.2">
      <c r="A121" s="153"/>
      <c r="B121" s="153"/>
      <c r="C121" s="119"/>
      <c r="D121" s="119"/>
    </row>
    <row r="122" spans="1:4" x14ac:dyDescent="0.2">
      <c r="A122" s="153"/>
      <c r="B122" s="153"/>
      <c r="C122" s="119"/>
      <c r="D122" s="119"/>
    </row>
    <row r="123" spans="1:4" x14ac:dyDescent="0.2">
      <c r="A123" s="153"/>
      <c r="B123" s="153"/>
      <c r="C123" s="119"/>
      <c r="D123" s="119"/>
    </row>
    <row r="124" spans="1:4" x14ac:dyDescent="0.2">
      <c r="A124" s="153"/>
      <c r="B124" s="153"/>
      <c r="C124" s="119"/>
      <c r="D124" s="119"/>
    </row>
    <row r="125" spans="1:4" x14ac:dyDescent="0.2">
      <c r="A125" s="153"/>
      <c r="B125" s="153"/>
      <c r="C125" s="119"/>
      <c r="D125" s="119"/>
    </row>
    <row r="126" spans="1:4" x14ac:dyDescent="0.2">
      <c r="A126" s="153"/>
      <c r="B126" s="153"/>
      <c r="C126" s="119"/>
      <c r="D126" s="119"/>
    </row>
    <row r="127" spans="1:4" x14ac:dyDescent="0.2">
      <c r="A127" s="153"/>
      <c r="B127" s="153"/>
      <c r="C127" s="119"/>
      <c r="D127" s="119"/>
    </row>
    <row r="128" spans="1:4" x14ac:dyDescent="0.2">
      <c r="A128" s="153"/>
      <c r="B128" s="153"/>
      <c r="C128" s="119"/>
      <c r="D128" s="119"/>
    </row>
    <row r="129" spans="1:4" x14ac:dyDescent="0.2">
      <c r="A129" s="153"/>
      <c r="B129" s="153"/>
      <c r="C129" s="119"/>
      <c r="D129" s="119"/>
    </row>
    <row r="130" spans="1:4" x14ac:dyDescent="0.2">
      <c r="A130" s="153"/>
      <c r="B130" s="153"/>
      <c r="C130" s="119"/>
      <c r="D130" s="119"/>
    </row>
    <row r="131" spans="1:4" x14ac:dyDescent="0.2">
      <c r="A131" s="153"/>
      <c r="B131" s="153"/>
      <c r="C131" s="119"/>
      <c r="D131" s="119"/>
    </row>
    <row r="132" spans="1:4" x14ac:dyDescent="0.2">
      <c r="A132" s="153"/>
      <c r="B132" s="153"/>
      <c r="C132" s="119"/>
      <c r="D132" s="119"/>
    </row>
    <row r="133" spans="1:4" x14ac:dyDescent="0.2">
      <c r="A133" s="153"/>
      <c r="B133" s="153"/>
      <c r="C133" s="119"/>
      <c r="D133" s="119"/>
    </row>
  </sheetData>
  <dataValidations count="4">
    <dataValidation allowBlank="1" showInputMessage="1" showErrorMessage="1" prompt="Características cualitativas significativas que les impacten financieramente." sqref="D7 D101"/>
    <dataValidation allowBlank="1" showInputMessage="1" showErrorMessage="1" prompt="Corresponde al nombre o descripción de la cuenta de acuerdo al Plan de Cuentas emitido por el CONAC." sqref="B7 B101"/>
    <dataValidation allowBlank="1" showInputMessage="1" showErrorMessage="1" prompt="Corresponde al número de la cuenta de acuerdo al Plan de Cuentas emitido por el CONAC (DOF 23/12/2015)." sqref="A7 A101"/>
    <dataValidation allowBlank="1" showInputMessage="1" showErrorMessage="1" prompt="Saldo final de la Información Financiera Trimestral que se presenta (trimestral: 1er, 2do, 3ro. o 4to.)." sqref="C7 C10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A9" sqref="A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6" width="11.42578125" style="8" customWidth="1"/>
    <col min="7" max="16384" width="11.42578125" style="8"/>
  </cols>
  <sheetData>
    <row r="1" spans="1:5" x14ac:dyDescent="0.2">
      <c r="A1" s="73" t="s">
        <v>43</v>
      </c>
      <c r="B1" s="73"/>
      <c r="C1" s="6"/>
      <c r="E1" s="7"/>
    </row>
    <row r="2" spans="1:5" x14ac:dyDescent="0.2">
      <c r="A2" s="73" t="s">
        <v>0</v>
      </c>
      <c r="B2" s="73"/>
      <c r="C2" s="6"/>
    </row>
    <row r="3" spans="1:5" x14ac:dyDescent="0.2">
      <c r="A3" s="42"/>
      <c r="B3" s="42"/>
      <c r="C3" s="74"/>
      <c r="D3" s="42"/>
      <c r="E3" s="42"/>
    </row>
    <row r="4" spans="1:5" x14ac:dyDescent="0.2">
      <c r="A4" s="42"/>
      <c r="B4" s="42"/>
      <c r="C4" s="74"/>
      <c r="D4" s="42"/>
      <c r="E4" s="42"/>
    </row>
    <row r="5" spans="1:5" ht="11.25" customHeight="1" x14ac:dyDescent="0.2">
      <c r="A5" s="62" t="s">
        <v>137</v>
      </c>
      <c r="B5" s="62"/>
      <c r="C5" s="74"/>
      <c r="E5" s="12" t="s">
        <v>281</v>
      </c>
    </row>
    <row r="6" spans="1:5" x14ac:dyDescent="0.2">
      <c r="A6" s="77"/>
      <c r="B6" s="77"/>
      <c r="C6" s="78"/>
      <c r="D6" s="77"/>
      <c r="E6" s="94"/>
    </row>
    <row r="7" spans="1:5" ht="15" customHeight="1" x14ac:dyDescent="0.2">
      <c r="A7" s="15" t="s">
        <v>46</v>
      </c>
      <c r="B7" s="16" t="s">
        <v>47</v>
      </c>
      <c r="C7" s="17" t="s">
        <v>48</v>
      </c>
      <c r="D7" s="23" t="s">
        <v>88</v>
      </c>
      <c r="E7" s="17" t="s">
        <v>59</v>
      </c>
    </row>
    <row r="8" spans="1:5" x14ac:dyDescent="0.2">
      <c r="A8" s="95" t="s">
        <v>390</v>
      </c>
      <c r="B8" s="95"/>
      <c r="C8" s="96"/>
      <c r="D8" s="49"/>
      <c r="E8" s="49"/>
    </row>
    <row r="9" spans="1:5" s="278" customFormat="1" x14ac:dyDescent="0.2">
      <c r="A9" s="95"/>
      <c r="B9" s="95"/>
      <c r="C9" s="96"/>
      <c r="D9" s="49"/>
      <c r="E9" s="49"/>
    </row>
    <row r="10" spans="1:5" s="278" customFormat="1" x14ac:dyDescent="0.2">
      <c r="A10" s="95"/>
      <c r="B10" s="95"/>
      <c r="C10" s="96"/>
      <c r="D10" s="49"/>
      <c r="E10" s="49"/>
    </row>
    <row r="11" spans="1:5" x14ac:dyDescent="0.2">
      <c r="A11" s="95"/>
      <c r="B11" s="95"/>
      <c r="C11" s="96"/>
      <c r="D11" s="49"/>
      <c r="E11" s="49"/>
    </row>
    <row r="12" spans="1:5" x14ac:dyDescent="0.2">
      <c r="A12" s="95"/>
      <c r="B12" s="95"/>
      <c r="C12" s="96"/>
      <c r="D12" s="49"/>
      <c r="E12" s="49"/>
    </row>
    <row r="13" spans="1:5" x14ac:dyDescent="0.2">
      <c r="A13" s="95"/>
      <c r="B13" s="95"/>
      <c r="C13" s="96"/>
      <c r="D13" s="49"/>
      <c r="E13" s="49"/>
    </row>
    <row r="14" spans="1:5" x14ac:dyDescent="0.2">
      <c r="A14" s="29"/>
      <c r="B14" s="151" t="s">
        <v>275</v>
      </c>
      <c r="C14" s="30">
        <f>SUM(C8:C13)</f>
        <v>0</v>
      </c>
      <c r="D14" s="79"/>
      <c r="E14" s="79"/>
    </row>
  </sheetData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38"/>
  <sheetViews>
    <sheetView zoomScaleNormal="100" zoomScaleSheetLayoutView="100" workbookViewId="0">
      <pane ySplit="2" topLeftCell="A3" activePane="bottomLeft" state="frozen"/>
      <selection pane="bottomLeft" activeCell="A15" sqref="A15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16384" width="12.85546875" style="2"/>
  </cols>
  <sheetData>
    <row r="1" spans="1:3" ht="35.1" customHeight="1" x14ac:dyDescent="0.2">
      <c r="A1" s="385" t="s">
        <v>156</v>
      </c>
      <c r="B1" s="386"/>
      <c r="C1" s="1"/>
    </row>
    <row r="2" spans="1:3" ht="15" customHeight="1" x14ac:dyDescent="0.2">
      <c r="A2" s="274" t="s">
        <v>154</v>
      </c>
      <c r="B2" s="275" t="s">
        <v>155</v>
      </c>
    </row>
    <row r="3" spans="1:3" x14ac:dyDescent="0.2">
      <c r="A3" s="209"/>
      <c r="B3" s="213"/>
    </row>
    <row r="4" spans="1:3" x14ac:dyDescent="0.2">
      <c r="A4" s="210"/>
      <c r="B4" s="214" t="s">
        <v>196</v>
      </c>
    </row>
    <row r="5" spans="1:3" x14ac:dyDescent="0.2">
      <c r="A5" s="210"/>
      <c r="B5" s="214"/>
    </row>
    <row r="6" spans="1:3" x14ac:dyDescent="0.2">
      <c r="A6" s="210"/>
      <c r="B6" s="236" t="s">
        <v>0</v>
      </c>
    </row>
    <row r="7" spans="1:3" x14ac:dyDescent="0.2">
      <c r="A7" s="210" t="s">
        <v>1</v>
      </c>
      <c r="B7" s="215" t="s">
        <v>2</v>
      </c>
    </row>
    <row r="8" spans="1:3" x14ac:dyDescent="0.2">
      <c r="A8" s="210" t="s">
        <v>3</v>
      </c>
      <c r="B8" s="215" t="s">
        <v>4</v>
      </c>
    </row>
    <row r="9" spans="1:3" x14ac:dyDescent="0.2">
      <c r="A9" s="210" t="s">
        <v>5</v>
      </c>
      <c r="B9" s="215" t="s">
        <v>6</v>
      </c>
    </row>
    <row r="10" spans="1:3" x14ac:dyDescent="0.2">
      <c r="A10" s="210" t="s">
        <v>317</v>
      </c>
      <c r="B10" s="215" t="s">
        <v>318</v>
      </c>
    </row>
    <row r="11" spans="1:3" x14ac:dyDescent="0.2">
      <c r="A11" s="210" t="s">
        <v>7</v>
      </c>
      <c r="B11" s="215" t="s">
        <v>8</v>
      </c>
    </row>
    <row r="12" spans="1:3" x14ac:dyDescent="0.2">
      <c r="A12" s="210" t="s">
        <v>9</v>
      </c>
      <c r="B12" s="215" t="s">
        <v>10</v>
      </c>
    </row>
    <row r="13" spans="1:3" x14ac:dyDescent="0.2">
      <c r="A13" s="210" t="s">
        <v>11</v>
      </c>
      <c r="B13" s="215" t="s">
        <v>12</v>
      </c>
    </row>
    <row r="14" spans="1:3" x14ac:dyDescent="0.2">
      <c r="A14" s="210" t="s">
        <v>13</v>
      </c>
      <c r="B14" s="215" t="s">
        <v>14</v>
      </c>
    </row>
    <row r="15" spans="1:3" x14ac:dyDescent="0.2">
      <c r="A15" s="210" t="s">
        <v>15</v>
      </c>
      <c r="B15" s="215" t="s">
        <v>16</v>
      </c>
    </row>
    <row r="16" spans="1:3" x14ac:dyDescent="0.2">
      <c r="A16" s="210" t="s">
        <v>17</v>
      </c>
      <c r="B16" s="215" t="s">
        <v>18</v>
      </c>
    </row>
    <row r="17" spans="1:2" x14ac:dyDescent="0.2">
      <c r="A17" s="210" t="s">
        <v>19</v>
      </c>
      <c r="B17" s="215" t="s">
        <v>20</v>
      </c>
    </row>
    <row r="18" spans="1:2" x14ac:dyDescent="0.2">
      <c r="A18" s="210" t="s">
        <v>21</v>
      </c>
      <c r="B18" s="215" t="s">
        <v>22</v>
      </c>
    </row>
    <row r="19" spans="1:2" x14ac:dyDescent="0.2">
      <c r="A19" s="210" t="s">
        <v>23</v>
      </c>
      <c r="B19" s="215" t="s">
        <v>24</v>
      </c>
    </row>
    <row r="20" spans="1:2" x14ac:dyDescent="0.2">
      <c r="A20" s="210" t="s">
        <v>25</v>
      </c>
      <c r="B20" s="215" t="s">
        <v>26</v>
      </c>
    </row>
    <row r="21" spans="1:2" x14ac:dyDescent="0.2">
      <c r="A21" s="210" t="s">
        <v>27</v>
      </c>
      <c r="B21" s="215" t="s">
        <v>28</v>
      </c>
    </row>
    <row r="22" spans="1:2" x14ac:dyDescent="0.2">
      <c r="A22" s="210" t="s">
        <v>283</v>
      </c>
      <c r="B22" s="215" t="s">
        <v>29</v>
      </c>
    </row>
    <row r="23" spans="1:2" x14ac:dyDescent="0.2">
      <c r="A23" s="210" t="s">
        <v>284</v>
      </c>
      <c r="B23" s="215" t="s">
        <v>30</v>
      </c>
    </row>
    <row r="24" spans="1:2" x14ac:dyDescent="0.2">
      <c r="A24" s="210" t="s">
        <v>285</v>
      </c>
      <c r="B24" s="215" t="s">
        <v>31</v>
      </c>
    </row>
    <row r="25" spans="1:2" x14ac:dyDescent="0.2">
      <c r="A25" s="210" t="s">
        <v>32</v>
      </c>
      <c r="B25" s="215" t="s">
        <v>33</v>
      </c>
    </row>
    <row r="26" spans="1:2" x14ac:dyDescent="0.2">
      <c r="A26" s="210" t="s">
        <v>34</v>
      </c>
      <c r="B26" s="215" t="s">
        <v>35</v>
      </c>
    </row>
    <row r="27" spans="1:2" x14ac:dyDescent="0.2">
      <c r="A27" s="210" t="s">
        <v>36</v>
      </c>
      <c r="B27" s="215" t="s">
        <v>37</v>
      </c>
    </row>
    <row r="28" spans="1:2" x14ac:dyDescent="0.2">
      <c r="A28" s="210" t="s">
        <v>38</v>
      </c>
      <c r="B28" s="215" t="s">
        <v>39</v>
      </c>
    </row>
    <row r="29" spans="1:2" x14ac:dyDescent="0.2">
      <c r="A29" s="210" t="s">
        <v>259</v>
      </c>
      <c r="B29" s="215" t="s">
        <v>260</v>
      </c>
    </row>
    <row r="30" spans="1:2" x14ac:dyDescent="0.2">
      <c r="A30" s="210"/>
      <c r="B30" s="215"/>
    </row>
    <row r="31" spans="1:2" x14ac:dyDescent="0.2">
      <c r="A31" s="210"/>
      <c r="B31" s="236"/>
    </row>
    <row r="32" spans="1:2" x14ac:dyDescent="0.2">
      <c r="A32" s="210" t="s">
        <v>212</v>
      </c>
      <c r="B32" s="215" t="s">
        <v>194</v>
      </c>
    </row>
    <row r="33" spans="1:2" x14ac:dyDescent="0.2">
      <c r="A33" s="210" t="s">
        <v>213</v>
      </c>
      <c r="B33" s="215" t="s">
        <v>195</v>
      </c>
    </row>
    <row r="34" spans="1:2" x14ac:dyDescent="0.2">
      <c r="A34" s="210"/>
      <c r="B34" s="215"/>
    </row>
    <row r="35" spans="1:2" x14ac:dyDescent="0.2">
      <c r="A35" s="210"/>
      <c r="B35" s="214" t="s">
        <v>197</v>
      </c>
    </row>
    <row r="36" spans="1:2" x14ac:dyDescent="0.2">
      <c r="A36" s="210" t="s">
        <v>209</v>
      </c>
      <c r="B36" s="215" t="s">
        <v>41</v>
      </c>
    </row>
    <row r="37" spans="1:2" x14ac:dyDescent="0.2">
      <c r="A37" s="210"/>
      <c r="B37" s="215" t="s">
        <v>42</v>
      </c>
    </row>
    <row r="38" spans="1:2" ht="12" thickBot="1" x14ac:dyDescent="0.25">
      <c r="A38" s="211"/>
      <c r="B38" s="212"/>
    </row>
  </sheetData>
  <sheetProtection algorithmName="SHA-512" hashValue="57ZNcwWhU4oGpwrQV2/u7VIJEQHd5AHZEGXlcXTuBYlztGcGf4kndt0hCpqRf4XsaHTk2sWU2yiNew46aVqDKg==" saltValue="iTG4hN3+S4mXaeZCf6rZBg==" spinCount="100000" sheet="1" objects="1" scenarios="1" autoFilter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opLeftCell="A134" zoomScaleNormal="100" zoomScaleSheetLayoutView="100" workbookViewId="0">
      <selection activeCell="C161" sqref="C161"/>
    </sheetView>
  </sheetViews>
  <sheetFormatPr baseColWidth="10" defaultRowHeight="11.25" x14ac:dyDescent="0.2"/>
  <cols>
    <col min="1" max="1" width="20.7109375" style="153" customWidth="1"/>
    <col min="2" max="2" width="30.85546875" style="153" customWidth="1"/>
    <col min="3" max="3" width="17.7109375" style="119" customWidth="1"/>
    <col min="4" max="4" width="17.7109375" style="193" customWidth="1"/>
    <col min="5" max="5" width="17.7109375" style="194" customWidth="1"/>
    <col min="6" max="8" width="11.42578125" style="153"/>
    <col min="9" max="16384" width="11.42578125" style="8"/>
  </cols>
  <sheetData>
    <row r="1" spans="1:8" s="42" customFormat="1" ht="11.25" customHeight="1" x14ac:dyDescent="0.2">
      <c r="A1" s="73" t="s">
        <v>43</v>
      </c>
      <c r="B1" s="73"/>
      <c r="C1" s="74"/>
      <c r="D1" s="97"/>
      <c r="E1" s="7"/>
    </row>
    <row r="2" spans="1:8" s="42" customFormat="1" ht="11.25" customHeight="1" x14ac:dyDescent="0.2">
      <c r="A2" s="73" t="s">
        <v>0</v>
      </c>
      <c r="B2" s="73"/>
      <c r="C2" s="74"/>
      <c r="D2" s="97"/>
      <c r="E2" s="98"/>
    </row>
    <row r="3" spans="1:8" s="42" customFormat="1" ht="10.5" customHeight="1" x14ac:dyDescent="0.2">
      <c r="C3" s="74"/>
      <c r="D3" s="97"/>
      <c r="E3" s="98"/>
    </row>
    <row r="4" spans="1:8" s="42" customFormat="1" ht="10.5" customHeight="1" x14ac:dyDescent="0.2">
      <c r="C4" s="74"/>
      <c r="D4" s="97"/>
      <c r="E4" s="98"/>
    </row>
    <row r="5" spans="1:8" s="42" customFormat="1" ht="11.25" customHeight="1" x14ac:dyDescent="0.2">
      <c r="A5" s="10" t="s">
        <v>207</v>
      </c>
      <c r="B5" s="10"/>
      <c r="C5" s="74"/>
      <c r="D5" s="99"/>
      <c r="E5" s="100" t="s">
        <v>280</v>
      </c>
    </row>
    <row r="6" spans="1:8" ht="11.25" customHeight="1" x14ac:dyDescent="0.2">
      <c r="A6" s="13"/>
      <c r="B6" s="13"/>
      <c r="C6" s="4"/>
      <c r="D6" s="101"/>
      <c r="E6" s="3"/>
      <c r="F6" s="8"/>
      <c r="G6" s="8"/>
      <c r="H6" s="8"/>
    </row>
    <row r="7" spans="1:8" ht="15" customHeight="1" x14ac:dyDescent="0.2">
      <c r="A7" s="15" t="s">
        <v>46</v>
      </c>
      <c r="B7" s="16" t="s">
        <v>47</v>
      </c>
      <c r="C7" s="17" t="s">
        <v>48</v>
      </c>
      <c r="D7" s="203" t="s">
        <v>113</v>
      </c>
      <c r="E7" s="102" t="s">
        <v>114</v>
      </c>
      <c r="F7" s="8"/>
      <c r="G7" s="8"/>
      <c r="H7" s="8"/>
    </row>
    <row r="8" spans="1:8" x14ac:dyDescent="0.2">
      <c r="A8" s="370" t="s">
        <v>841</v>
      </c>
      <c r="B8" s="366" t="s">
        <v>1271</v>
      </c>
      <c r="C8" s="365">
        <v>3357426.38</v>
      </c>
      <c r="D8" s="366">
        <v>1.91</v>
      </c>
      <c r="E8" s="367"/>
    </row>
    <row r="9" spans="1:8" x14ac:dyDescent="0.2">
      <c r="A9" s="370" t="s">
        <v>842</v>
      </c>
      <c r="B9" s="366" t="s">
        <v>1272</v>
      </c>
      <c r="C9" s="365">
        <v>6024383.79</v>
      </c>
      <c r="D9" s="366">
        <v>3.42</v>
      </c>
      <c r="E9" s="367"/>
    </row>
    <row r="10" spans="1:8" x14ac:dyDescent="0.2">
      <c r="A10" s="370" t="s">
        <v>843</v>
      </c>
      <c r="B10" s="366" t="s">
        <v>1273</v>
      </c>
      <c r="C10" s="365">
        <v>25247414.600000001</v>
      </c>
      <c r="D10" s="366">
        <v>14.33</v>
      </c>
      <c r="E10" s="367"/>
    </row>
    <row r="11" spans="1:8" x14ac:dyDescent="0.2">
      <c r="A11" s="370" t="s">
        <v>844</v>
      </c>
      <c r="B11" s="366" t="s">
        <v>1274</v>
      </c>
      <c r="C11" s="365">
        <v>15973594.869999999</v>
      </c>
      <c r="D11" s="366">
        <v>9.07</v>
      </c>
      <c r="E11" s="367"/>
    </row>
    <row r="12" spans="1:8" x14ac:dyDescent="0.2">
      <c r="A12" s="370" t="s">
        <v>845</v>
      </c>
      <c r="B12" s="366" t="s">
        <v>1275</v>
      </c>
      <c r="C12" s="365">
        <v>37543.370000000003</v>
      </c>
      <c r="D12" s="366">
        <v>0.02</v>
      </c>
      <c r="E12" s="367"/>
    </row>
    <row r="13" spans="1:8" x14ac:dyDescent="0.2">
      <c r="A13" s="370" t="s">
        <v>846</v>
      </c>
      <c r="B13" s="366" t="s">
        <v>1276</v>
      </c>
      <c r="C13" s="365">
        <v>287312.12</v>
      </c>
      <c r="D13" s="366">
        <v>0.16</v>
      </c>
      <c r="E13" s="367"/>
    </row>
    <row r="14" spans="1:8" x14ac:dyDescent="0.2">
      <c r="A14" s="370" t="s">
        <v>847</v>
      </c>
      <c r="B14" s="366" t="s">
        <v>1277</v>
      </c>
      <c r="C14" s="365">
        <v>1489466.13</v>
      </c>
      <c r="D14" s="366">
        <v>0.85</v>
      </c>
      <c r="E14" s="367"/>
    </row>
    <row r="15" spans="1:8" x14ac:dyDescent="0.2">
      <c r="A15" s="370" t="s">
        <v>848</v>
      </c>
      <c r="B15" s="366" t="s">
        <v>1278</v>
      </c>
      <c r="C15" s="365">
        <v>5794231.5599999996</v>
      </c>
      <c r="D15" s="366">
        <v>3.29</v>
      </c>
      <c r="E15" s="367"/>
    </row>
    <row r="16" spans="1:8" x14ac:dyDescent="0.2">
      <c r="A16" s="370" t="s">
        <v>849</v>
      </c>
      <c r="B16" s="366" t="s">
        <v>1279</v>
      </c>
      <c r="C16" s="365">
        <v>1875323.15</v>
      </c>
      <c r="D16" s="366">
        <v>1.06</v>
      </c>
      <c r="E16" s="367"/>
    </row>
    <row r="17" spans="1:5" x14ac:dyDescent="0.2">
      <c r="A17" s="370" t="s">
        <v>1280</v>
      </c>
      <c r="B17" s="366" t="s">
        <v>1281</v>
      </c>
      <c r="C17" s="365">
        <v>12071</v>
      </c>
      <c r="D17" s="366">
        <v>0.01</v>
      </c>
      <c r="E17" s="367"/>
    </row>
    <row r="18" spans="1:5" x14ac:dyDescent="0.2">
      <c r="A18" s="370" t="s">
        <v>850</v>
      </c>
      <c r="B18" s="366" t="s">
        <v>1282</v>
      </c>
      <c r="C18" s="365">
        <v>2585099.46</v>
      </c>
      <c r="D18" s="366">
        <v>1.47</v>
      </c>
      <c r="E18" s="367"/>
    </row>
    <row r="19" spans="1:5" x14ac:dyDescent="0.2">
      <c r="A19" s="370" t="s">
        <v>851</v>
      </c>
      <c r="B19" s="366" t="s">
        <v>1283</v>
      </c>
      <c r="C19" s="365">
        <v>824797.45</v>
      </c>
      <c r="D19" s="366">
        <v>0.47</v>
      </c>
      <c r="E19" s="367"/>
    </row>
    <row r="20" spans="1:5" x14ac:dyDescent="0.2">
      <c r="A20" s="370" t="s">
        <v>852</v>
      </c>
      <c r="B20" s="366" t="s">
        <v>1284</v>
      </c>
      <c r="C20" s="365">
        <v>917652.92</v>
      </c>
      <c r="D20" s="366">
        <v>0.52</v>
      </c>
      <c r="E20" s="367"/>
    </row>
    <row r="21" spans="1:5" x14ac:dyDescent="0.2">
      <c r="A21" s="370" t="s">
        <v>853</v>
      </c>
      <c r="B21" s="366" t="s">
        <v>1285</v>
      </c>
      <c r="C21" s="365">
        <v>230963.09</v>
      </c>
      <c r="D21" s="366">
        <v>0.13</v>
      </c>
      <c r="E21" s="367"/>
    </row>
    <row r="22" spans="1:5" x14ac:dyDescent="0.2">
      <c r="A22" s="370" t="s">
        <v>854</v>
      </c>
      <c r="B22" s="366" t="s">
        <v>1286</v>
      </c>
      <c r="C22" s="365">
        <v>397592.19</v>
      </c>
      <c r="D22" s="366">
        <v>0.23</v>
      </c>
      <c r="E22" s="367"/>
    </row>
    <row r="23" spans="1:5" x14ac:dyDescent="0.2">
      <c r="A23" s="370" t="s">
        <v>855</v>
      </c>
      <c r="B23" s="366" t="s">
        <v>1287</v>
      </c>
      <c r="C23" s="365">
        <v>2458654.58</v>
      </c>
      <c r="D23" s="366">
        <v>1.4</v>
      </c>
      <c r="E23" s="367"/>
    </row>
    <row r="24" spans="1:5" x14ac:dyDescent="0.2">
      <c r="A24" s="370" t="s">
        <v>856</v>
      </c>
      <c r="B24" s="366" t="s">
        <v>1288</v>
      </c>
      <c r="C24" s="365">
        <v>12572947.640000001</v>
      </c>
      <c r="D24" s="366">
        <v>7.14</v>
      </c>
      <c r="E24" s="367"/>
    </row>
    <row r="25" spans="1:5" x14ac:dyDescent="0.2">
      <c r="A25" s="370" t="s">
        <v>1289</v>
      </c>
      <c r="B25" s="366" t="s">
        <v>1290</v>
      </c>
      <c r="C25" s="365">
        <v>216555.04</v>
      </c>
      <c r="D25" s="366">
        <v>0.12</v>
      </c>
      <c r="E25" s="367"/>
    </row>
    <row r="26" spans="1:5" x14ac:dyDescent="0.2">
      <c r="A26" s="370" t="s">
        <v>857</v>
      </c>
      <c r="B26" s="366" t="s">
        <v>1291</v>
      </c>
      <c r="C26" s="365">
        <v>76211.98</v>
      </c>
      <c r="D26" s="366">
        <v>0.04</v>
      </c>
      <c r="E26" s="367"/>
    </row>
    <row r="27" spans="1:5" x14ac:dyDescent="0.2">
      <c r="A27" s="370" t="s">
        <v>1292</v>
      </c>
      <c r="B27" s="366" t="s">
        <v>1293</v>
      </c>
      <c r="C27" s="365">
        <v>59700</v>
      </c>
      <c r="D27" s="366">
        <v>0.03</v>
      </c>
      <c r="E27" s="367"/>
    </row>
    <row r="28" spans="1:5" x14ac:dyDescent="0.2">
      <c r="A28" s="370" t="s">
        <v>858</v>
      </c>
      <c r="B28" s="366" t="s">
        <v>1294</v>
      </c>
      <c r="C28" s="365">
        <v>135055.99</v>
      </c>
      <c r="D28" s="366">
        <v>0.08</v>
      </c>
      <c r="E28" s="367"/>
    </row>
    <row r="29" spans="1:5" x14ac:dyDescent="0.2">
      <c r="A29" s="370" t="s">
        <v>859</v>
      </c>
      <c r="B29" s="366" t="s">
        <v>1295</v>
      </c>
      <c r="C29" s="365">
        <v>171020.16</v>
      </c>
      <c r="D29" s="366">
        <v>0.1</v>
      </c>
      <c r="E29" s="367"/>
    </row>
    <row r="30" spans="1:5" x14ac:dyDescent="0.2">
      <c r="A30" s="370" t="s">
        <v>860</v>
      </c>
      <c r="B30" s="366" t="s">
        <v>1296</v>
      </c>
      <c r="C30" s="365">
        <v>453860.24</v>
      </c>
      <c r="D30" s="366">
        <v>0.26</v>
      </c>
      <c r="E30" s="367"/>
    </row>
    <row r="31" spans="1:5" x14ac:dyDescent="0.2">
      <c r="A31" s="370" t="s">
        <v>861</v>
      </c>
      <c r="B31" s="366" t="s">
        <v>1297</v>
      </c>
      <c r="C31" s="365">
        <v>5157.99</v>
      </c>
      <c r="D31" s="366">
        <v>0</v>
      </c>
      <c r="E31" s="367"/>
    </row>
    <row r="32" spans="1:5" x14ac:dyDescent="0.2">
      <c r="A32" s="370" t="s">
        <v>862</v>
      </c>
      <c r="B32" s="366" t="s">
        <v>1298</v>
      </c>
      <c r="C32" s="365">
        <v>244772.38</v>
      </c>
      <c r="D32" s="366">
        <v>0.14000000000000001</v>
      </c>
      <c r="E32" s="367"/>
    </row>
    <row r="33" spans="1:5" x14ac:dyDescent="0.2">
      <c r="A33" s="370" t="s">
        <v>863</v>
      </c>
      <c r="B33" s="366" t="s">
        <v>1299</v>
      </c>
      <c r="C33" s="365">
        <v>602676.47999999998</v>
      </c>
      <c r="D33" s="366">
        <v>0.34</v>
      </c>
      <c r="E33" s="367"/>
    </row>
    <row r="34" spans="1:5" x14ac:dyDescent="0.2">
      <c r="A34" s="370" t="s">
        <v>864</v>
      </c>
      <c r="B34" s="366" t="s">
        <v>1300</v>
      </c>
      <c r="C34" s="365">
        <v>14518.3</v>
      </c>
      <c r="D34" s="366">
        <v>0.01</v>
      </c>
      <c r="E34" s="367"/>
    </row>
    <row r="35" spans="1:5" x14ac:dyDescent="0.2">
      <c r="A35" s="370" t="s">
        <v>865</v>
      </c>
      <c r="B35" s="366" t="s">
        <v>1301</v>
      </c>
      <c r="C35" s="365">
        <v>725752.29</v>
      </c>
      <c r="D35" s="366">
        <v>0.41</v>
      </c>
      <c r="E35" s="367"/>
    </row>
    <row r="36" spans="1:5" x14ac:dyDescent="0.2">
      <c r="A36" s="370" t="s">
        <v>866</v>
      </c>
      <c r="B36" s="366" t="s">
        <v>1302</v>
      </c>
      <c r="C36" s="365">
        <v>126827.39</v>
      </c>
      <c r="D36" s="366">
        <v>7.0000000000000007E-2</v>
      </c>
      <c r="E36" s="367"/>
    </row>
    <row r="37" spans="1:5" x14ac:dyDescent="0.2">
      <c r="A37" s="370" t="s">
        <v>867</v>
      </c>
      <c r="B37" s="366" t="s">
        <v>1303</v>
      </c>
      <c r="C37" s="365">
        <v>19541.86</v>
      </c>
      <c r="D37" s="366">
        <v>0.01</v>
      </c>
      <c r="E37" s="367"/>
    </row>
    <row r="38" spans="1:5" x14ac:dyDescent="0.2">
      <c r="A38" s="370" t="s">
        <v>1147</v>
      </c>
      <c r="B38" s="366" t="s">
        <v>1304</v>
      </c>
      <c r="C38" s="365">
        <v>35331</v>
      </c>
      <c r="D38" s="366">
        <v>0.02</v>
      </c>
      <c r="E38" s="367"/>
    </row>
    <row r="39" spans="1:5" x14ac:dyDescent="0.2">
      <c r="A39" s="370" t="s">
        <v>868</v>
      </c>
      <c r="B39" s="366" t="s">
        <v>1305</v>
      </c>
      <c r="C39" s="365">
        <v>66775.38</v>
      </c>
      <c r="D39" s="366">
        <v>0.04</v>
      </c>
      <c r="E39" s="367"/>
    </row>
    <row r="40" spans="1:5" x14ac:dyDescent="0.2">
      <c r="A40" s="370" t="s">
        <v>869</v>
      </c>
      <c r="B40" s="366" t="s">
        <v>1306</v>
      </c>
      <c r="C40" s="365">
        <v>398088.14</v>
      </c>
      <c r="D40" s="366">
        <v>0.23</v>
      </c>
      <c r="E40" s="367"/>
    </row>
    <row r="41" spans="1:5" x14ac:dyDescent="0.2">
      <c r="A41" s="370" t="s">
        <v>870</v>
      </c>
      <c r="B41" s="366" t="s">
        <v>1307</v>
      </c>
      <c r="C41" s="365">
        <v>177219</v>
      </c>
      <c r="D41" s="366">
        <v>0.1</v>
      </c>
      <c r="E41" s="367"/>
    </row>
    <row r="42" spans="1:5" x14ac:dyDescent="0.2">
      <c r="A42" s="370" t="s">
        <v>1148</v>
      </c>
      <c r="B42" s="366" t="s">
        <v>1308</v>
      </c>
      <c r="C42" s="365">
        <v>6308.14</v>
      </c>
      <c r="D42" s="366">
        <v>0</v>
      </c>
      <c r="E42" s="367"/>
    </row>
    <row r="43" spans="1:5" x14ac:dyDescent="0.2">
      <c r="A43" s="370" t="s">
        <v>1309</v>
      </c>
      <c r="B43" s="366" t="s">
        <v>1310</v>
      </c>
      <c r="C43" s="365">
        <v>47200</v>
      </c>
      <c r="D43" s="366">
        <v>0.03</v>
      </c>
      <c r="E43" s="367"/>
    </row>
    <row r="44" spans="1:5" x14ac:dyDescent="0.2">
      <c r="A44" s="370" t="s">
        <v>871</v>
      </c>
      <c r="B44" s="366" t="s">
        <v>1311</v>
      </c>
      <c r="C44" s="365">
        <v>37469.97</v>
      </c>
      <c r="D44" s="366">
        <v>0.02</v>
      </c>
      <c r="E44" s="367"/>
    </row>
    <row r="45" spans="1:5" x14ac:dyDescent="0.2">
      <c r="A45" s="370" t="s">
        <v>872</v>
      </c>
      <c r="B45" s="366" t="s">
        <v>1312</v>
      </c>
      <c r="C45" s="365">
        <v>25270.240000000002</v>
      </c>
      <c r="D45" s="366">
        <v>0.01</v>
      </c>
      <c r="E45" s="367"/>
    </row>
    <row r="46" spans="1:5" x14ac:dyDescent="0.2">
      <c r="A46" s="370" t="s">
        <v>1149</v>
      </c>
      <c r="B46" s="366" t="s">
        <v>1313</v>
      </c>
      <c r="C46" s="365">
        <v>1573</v>
      </c>
      <c r="D46" s="366">
        <v>0</v>
      </c>
      <c r="E46" s="367"/>
    </row>
    <row r="47" spans="1:5" x14ac:dyDescent="0.2">
      <c r="A47" s="370" t="s">
        <v>1150</v>
      </c>
      <c r="B47" s="366" t="s">
        <v>1314</v>
      </c>
      <c r="C47" s="365">
        <v>116975.29</v>
      </c>
      <c r="D47" s="366">
        <v>7.0000000000000007E-2</v>
      </c>
      <c r="E47" s="367"/>
    </row>
    <row r="48" spans="1:5" x14ac:dyDescent="0.2">
      <c r="A48" s="370" t="s">
        <v>1151</v>
      </c>
      <c r="B48" s="366" t="s">
        <v>1315</v>
      </c>
      <c r="C48" s="366">
        <v>945.4</v>
      </c>
      <c r="D48" s="366">
        <v>0</v>
      </c>
      <c r="E48" s="367"/>
    </row>
    <row r="49" spans="1:5" x14ac:dyDescent="0.2">
      <c r="A49" s="370" t="s">
        <v>873</v>
      </c>
      <c r="B49" s="366" t="s">
        <v>1316</v>
      </c>
      <c r="C49" s="365">
        <v>738234.57</v>
      </c>
      <c r="D49" s="366">
        <v>0.42</v>
      </c>
      <c r="E49" s="367"/>
    </row>
    <row r="50" spans="1:5" x14ac:dyDescent="0.2">
      <c r="A50" s="370" t="s">
        <v>874</v>
      </c>
      <c r="B50" s="366" t="s">
        <v>1317</v>
      </c>
      <c r="C50" s="365">
        <v>1501349.11</v>
      </c>
      <c r="D50" s="366">
        <v>0.85</v>
      </c>
      <c r="E50" s="367"/>
    </row>
    <row r="51" spans="1:5" x14ac:dyDescent="0.2">
      <c r="A51" s="370" t="s">
        <v>875</v>
      </c>
      <c r="B51" s="366" t="s">
        <v>1318</v>
      </c>
      <c r="C51" s="365">
        <v>136618.39000000001</v>
      </c>
      <c r="D51" s="366">
        <v>0.08</v>
      </c>
      <c r="E51" s="367"/>
    </row>
    <row r="52" spans="1:5" x14ac:dyDescent="0.2">
      <c r="A52" s="370" t="s">
        <v>876</v>
      </c>
      <c r="B52" s="366" t="s">
        <v>1319</v>
      </c>
      <c r="C52" s="365">
        <v>523961.12</v>
      </c>
      <c r="D52" s="366">
        <v>0.3</v>
      </c>
      <c r="E52" s="367"/>
    </row>
    <row r="53" spans="1:5" x14ac:dyDescent="0.2">
      <c r="A53" s="370" t="s">
        <v>1320</v>
      </c>
      <c r="B53" s="366" t="s">
        <v>1321</v>
      </c>
      <c r="C53" s="365">
        <v>11554.01</v>
      </c>
      <c r="D53" s="366">
        <v>0.01</v>
      </c>
      <c r="E53" s="367"/>
    </row>
    <row r="54" spans="1:5" x14ac:dyDescent="0.2">
      <c r="A54" s="370" t="s">
        <v>877</v>
      </c>
      <c r="B54" s="366" t="s">
        <v>1322</v>
      </c>
      <c r="C54" s="365">
        <v>41461.03</v>
      </c>
      <c r="D54" s="366">
        <v>0.02</v>
      </c>
      <c r="E54" s="367"/>
    </row>
    <row r="55" spans="1:5" x14ac:dyDescent="0.2">
      <c r="A55" s="370" t="s">
        <v>1152</v>
      </c>
      <c r="B55" s="366" t="s">
        <v>1323</v>
      </c>
      <c r="C55" s="365">
        <v>14264.88</v>
      </c>
      <c r="D55" s="366">
        <v>0.01</v>
      </c>
      <c r="E55" s="367"/>
    </row>
    <row r="56" spans="1:5" x14ac:dyDescent="0.2">
      <c r="A56" s="370" t="s">
        <v>878</v>
      </c>
      <c r="B56" s="366" t="s">
        <v>1324</v>
      </c>
      <c r="C56" s="365">
        <v>352728.03</v>
      </c>
      <c r="D56" s="366">
        <v>0.2</v>
      </c>
      <c r="E56" s="367"/>
    </row>
    <row r="57" spans="1:5" x14ac:dyDescent="0.2">
      <c r="A57" s="370" t="s">
        <v>879</v>
      </c>
      <c r="B57" s="366" t="s">
        <v>1325</v>
      </c>
      <c r="C57" s="365">
        <v>2409159.64</v>
      </c>
      <c r="D57" s="366">
        <v>1.37</v>
      </c>
      <c r="E57" s="367"/>
    </row>
    <row r="58" spans="1:5" x14ac:dyDescent="0.2">
      <c r="A58" s="370" t="s">
        <v>880</v>
      </c>
      <c r="B58" s="366" t="s">
        <v>1326</v>
      </c>
      <c r="C58" s="365">
        <v>3337877.53</v>
      </c>
      <c r="D58" s="366">
        <v>1.89</v>
      </c>
      <c r="E58" s="367"/>
    </row>
    <row r="59" spans="1:5" x14ac:dyDescent="0.2">
      <c r="A59" s="370" t="s">
        <v>881</v>
      </c>
      <c r="B59" s="366" t="s">
        <v>1327</v>
      </c>
      <c r="C59" s="365">
        <v>585692.53</v>
      </c>
      <c r="D59" s="366">
        <v>0.33</v>
      </c>
      <c r="E59" s="367"/>
    </row>
    <row r="60" spans="1:5" x14ac:dyDescent="0.2">
      <c r="A60" s="370" t="s">
        <v>1153</v>
      </c>
      <c r="B60" s="366" t="s">
        <v>1328</v>
      </c>
      <c r="C60" s="365">
        <v>1703506.97</v>
      </c>
      <c r="D60" s="366">
        <v>0.65</v>
      </c>
      <c r="E60" s="367"/>
    </row>
    <row r="61" spans="1:5" x14ac:dyDescent="0.2">
      <c r="A61" s="370" t="s">
        <v>1154</v>
      </c>
      <c r="B61" s="366" t="s">
        <v>1329</v>
      </c>
      <c r="C61" s="365">
        <v>36011.4</v>
      </c>
      <c r="D61" s="366">
        <v>0.02</v>
      </c>
      <c r="E61" s="367"/>
    </row>
    <row r="62" spans="1:5" x14ac:dyDescent="0.2">
      <c r="A62" s="370" t="s">
        <v>1330</v>
      </c>
      <c r="B62" s="366" t="s">
        <v>1331</v>
      </c>
      <c r="C62" s="365">
        <v>10245.120000000001</v>
      </c>
      <c r="D62" s="366">
        <v>0.01</v>
      </c>
      <c r="E62" s="367"/>
    </row>
    <row r="63" spans="1:5" x14ac:dyDescent="0.2">
      <c r="A63" s="370" t="s">
        <v>1155</v>
      </c>
      <c r="B63" s="366" t="s">
        <v>1332</v>
      </c>
      <c r="C63" s="365">
        <v>12002.04</v>
      </c>
      <c r="D63" s="366">
        <v>0.01</v>
      </c>
      <c r="E63" s="367"/>
    </row>
    <row r="64" spans="1:5" x14ac:dyDescent="0.2">
      <c r="A64" s="370" t="s">
        <v>882</v>
      </c>
      <c r="B64" s="366" t="s">
        <v>1333</v>
      </c>
      <c r="C64" s="365">
        <v>5366.08</v>
      </c>
      <c r="D64" s="366">
        <v>0</v>
      </c>
      <c r="E64" s="367"/>
    </row>
    <row r="65" spans="1:5" x14ac:dyDescent="0.2">
      <c r="A65" s="370" t="s">
        <v>883</v>
      </c>
      <c r="B65" s="366" t="s">
        <v>1334</v>
      </c>
      <c r="C65" s="366">
        <v>974.61</v>
      </c>
      <c r="D65" s="366">
        <v>0</v>
      </c>
      <c r="E65" s="367"/>
    </row>
    <row r="66" spans="1:5" x14ac:dyDescent="0.2">
      <c r="A66" s="370" t="s">
        <v>1335</v>
      </c>
      <c r="B66" s="366" t="s">
        <v>1336</v>
      </c>
      <c r="C66" s="366">
        <v>324.8</v>
      </c>
      <c r="D66" s="366">
        <v>0</v>
      </c>
      <c r="E66" s="367"/>
    </row>
    <row r="67" spans="1:5" x14ac:dyDescent="0.2">
      <c r="A67" s="370" t="s">
        <v>1337</v>
      </c>
      <c r="B67" s="366" t="s">
        <v>1338</v>
      </c>
      <c r="C67" s="365">
        <v>2388532.7999999998</v>
      </c>
      <c r="D67" s="366">
        <v>1.36</v>
      </c>
      <c r="E67" s="367"/>
    </row>
    <row r="68" spans="1:5" x14ac:dyDescent="0.2">
      <c r="A68" s="370" t="s">
        <v>884</v>
      </c>
      <c r="B68" s="366" t="s">
        <v>1339</v>
      </c>
      <c r="C68" s="365">
        <v>62211.38</v>
      </c>
      <c r="D68" s="366">
        <v>0.04</v>
      </c>
      <c r="E68" s="367"/>
    </row>
    <row r="69" spans="1:5" x14ac:dyDescent="0.2">
      <c r="A69" s="370" t="s">
        <v>1156</v>
      </c>
      <c r="B69" s="366" t="s">
        <v>1340</v>
      </c>
      <c r="C69" s="365">
        <v>3834.99</v>
      </c>
      <c r="D69" s="366">
        <v>0</v>
      </c>
      <c r="E69" s="367"/>
    </row>
    <row r="70" spans="1:5" x14ac:dyDescent="0.2">
      <c r="A70" s="370" t="s">
        <v>885</v>
      </c>
      <c r="B70" s="366" t="s">
        <v>1341</v>
      </c>
      <c r="C70" s="365">
        <v>27109.06</v>
      </c>
      <c r="D70" s="366">
        <v>0.02</v>
      </c>
      <c r="E70" s="367"/>
    </row>
    <row r="71" spans="1:5" x14ac:dyDescent="0.2">
      <c r="A71" s="370" t="s">
        <v>1157</v>
      </c>
      <c r="B71" s="366" t="s">
        <v>1342</v>
      </c>
      <c r="C71" s="365">
        <v>567688.84</v>
      </c>
      <c r="D71" s="366">
        <v>0.32</v>
      </c>
      <c r="E71" s="367"/>
    </row>
    <row r="72" spans="1:5" x14ac:dyDescent="0.2">
      <c r="A72" s="370" t="s">
        <v>886</v>
      </c>
      <c r="B72" s="366" t="s">
        <v>1343</v>
      </c>
      <c r="C72" s="365">
        <v>1742560.16</v>
      </c>
      <c r="D72" s="366">
        <v>0.99</v>
      </c>
      <c r="E72" s="367"/>
    </row>
    <row r="73" spans="1:5" x14ac:dyDescent="0.2">
      <c r="A73" s="370" t="s">
        <v>1344</v>
      </c>
      <c r="B73" s="366" t="s">
        <v>1345</v>
      </c>
      <c r="C73" s="365">
        <v>1999.51</v>
      </c>
      <c r="D73" s="366">
        <v>0</v>
      </c>
      <c r="E73" s="367"/>
    </row>
    <row r="74" spans="1:5" x14ac:dyDescent="0.2">
      <c r="A74" s="370" t="s">
        <v>887</v>
      </c>
      <c r="B74" s="366" t="s">
        <v>1346</v>
      </c>
      <c r="C74" s="366">
        <v>320</v>
      </c>
      <c r="D74" s="366">
        <v>0</v>
      </c>
      <c r="E74" s="367"/>
    </row>
    <row r="75" spans="1:5" x14ac:dyDescent="0.2">
      <c r="A75" s="370" t="s">
        <v>888</v>
      </c>
      <c r="B75" s="366" t="s">
        <v>1347</v>
      </c>
      <c r="C75" s="365">
        <v>673808.21</v>
      </c>
      <c r="D75" s="366">
        <v>0.38</v>
      </c>
      <c r="E75" s="367"/>
    </row>
    <row r="76" spans="1:5" x14ac:dyDescent="0.2">
      <c r="A76" s="370" t="s">
        <v>889</v>
      </c>
      <c r="B76" s="366" t="s">
        <v>1348</v>
      </c>
      <c r="C76" s="365">
        <v>11938807.73</v>
      </c>
      <c r="D76" s="366">
        <v>6.78</v>
      </c>
      <c r="E76" s="367"/>
    </row>
    <row r="77" spans="1:5" x14ac:dyDescent="0.2">
      <c r="A77" s="370" t="s">
        <v>1349</v>
      </c>
      <c r="B77" s="366" t="s">
        <v>1350</v>
      </c>
      <c r="C77" s="366">
        <v>425</v>
      </c>
      <c r="D77" s="366">
        <v>0</v>
      </c>
      <c r="E77" s="367"/>
    </row>
    <row r="78" spans="1:5" x14ac:dyDescent="0.2">
      <c r="A78" s="370" t="s">
        <v>890</v>
      </c>
      <c r="B78" s="366" t="s">
        <v>1351</v>
      </c>
      <c r="C78" s="365">
        <v>594283.44999999995</v>
      </c>
      <c r="D78" s="366">
        <v>0.34</v>
      </c>
      <c r="E78" s="367"/>
    </row>
    <row r="79" spans="1:5" x14ac:dyDescent="0.2">
      <c r="A79" s="370" t="s">
        <v>891</v>
      </c>
      <c r="B79" s="366" t="s">
        <v>1352</v>
      </c>
      <c r="C79" s="365">
        <v>309217.23</v>
      </c>
      <c r="D79" s="366">
        <v>0.18</v>
      </c>
      <c r="E79" s="367"/>
    </row>
    <row r="80" spans="1:5" x14ac:dyDescent="0.2">
      <c r="A80" s="370" t="s">
        <v>1158</v>
      </c>
      <c r="B80" s="366" t="s">
        <v>1353</v>
      </c>
      <c r="C80" s="365">
        <v>14068.11</v>
      </c>
      <c r="D80" s="366">
        <v>0.01</v>
      </c>
      <c r="E80" s="367"/>
    </row>
    <row r="81" spans="1:8" x14ac:dyDescent="0.2">
      <c r="A81" s="370" t="s">
        <v>892</v>
      </c>
      <c r="B81" s="366" t="s">
        <v>1354</v>
      </c>
      <c r="C81" s="365">
        <v>15615.4</v>
      </c>
      <c r="D81" s="366">
        <v>0.01</v>
      </c>
      <c r="E81" s="367"/>
    </row>
    <row r="82" spans="1:8" x14ac:dyDescent="0.2">
      <c r="A82" s="370" t="s">
        <v>1159</v>
      </c>
      <c r="B82" s="366" t="s">
        <v>1355</v>
      </c>
      <c r="C82" s="365">
        <v>6633.73</v>
      </c>
      <c r="D82" s="366">
        <v>0</v>
      </c>
      <c r="E82" s="367"/>
    </row>
    <row r="83" spans="1:8" x14ac:dyDescent="0.2">
      <c r="A83" s="370" t="s">
        <v>1160</v>
      </c>
      <c r="B83" s="366" t="s">
        <v>1356</v>
      </c>
      <c r="C83" s="365">
        <v>27260</v>
      </c>
      <c r="D83" s="366">
        <v>0.02</v>
      </c>
      <c r="E83" s="367"/>
    </row>
    <row r="84" spans="1:8" x14ac:dyDescent="0.2">
      <c r="A84" s="370" t="s">
        <v>1161</v>
      </c>
      <c r="B84" s="366" t="s">
        <v>1357</v>
      </c>
      <c r="C84" s="365">
        <v>5500</v>
      </c>
      <c r="D84" s="366">
        <v>0</v>
      </c>
      <c r="E84" s="367"/>
    </row>
    <row r="85" spans="1:8" x14ac:dyDescent="0.2">
      <c r="A85" s="370" t="s">
        <v>893</v>
      </c>
      <c r="B85" s="366" t="s">
        <v>1358</v>
      </c>
      <c r="C85" s="365">
        <v>104336</v>
      </c>
      <c r="D85" s="366">
        <v>0.06</v>
      </c>
      <c r="E85" s="367"/>
    </row>
    <row r="86" spans="1:8" s="278" customFormat="1" x14ac:dyDescent="0.2">
      <c r="A86" s="370" t="s">
        <v>1359</v>
      </c>
      <c r="B86" s="366" t="s">
        <v>1360</v>
      </c>
      <c r="C86" s="365">
        <v>5000</v>
      </c>
      <c r="D86" s="366">
        <v>0</v>
      </c>
      <c r="E86" s="367"/>
      <c r="F86" s="153"/>
      <c r="G86" s="153"/>
      <c r="H86" s="153"/>
    </row>
    <row r="87" spans="1:8" s="278" customFormat="1" x14ac:dyDescent="0.2">
      <c r="A87" s="370" t="s">
        <v>894</v>
      </c>
      <c r="B87" s="366" t="s">
        <v>1361</v>
      </c>
      <c r="C87" s="365">
        <v>1220325.18</v>
      </c>
      <c r="D87" s="366">
        <v>0.69</v>
      </c>
      <c r="E87" s="367"/>
      <c r="F87" s="153"/>
      <c r="G87" s="153"/>
      <c r="H87" s="153"/>
    </row>
    <row r="88" spans="1:8" s="278" customFormat="1" x14ac:dyDescent="0.2">
      <c r="A88" s="370" t="s">
        <v>1162</v>
      </c>
      <c r="B88" s="366" t="s">
        <v>1362</v>
      </c>
      <c r="C88" s="365">
        <v>101370.58</v>
      </c>
      <c r="D88" s="366">
        <v>0.06</v>
      </c>
      <c r="E88" s="367"/>
      <c r="F88" s="153"/>
      <c r="G88" s="153"/>
      <c r="H88" s="153"/>
    </row>
    <row r="89" spans="1:8" s="278" customFormat="1" x14ac:dyDescent="0.2">
      <c r="A89" s="370" t="s">
        <v>895</v>
      </c>
      <c r="B89" s="366" t="s">
        <v>1363</v>
      </c>
      <c r="C89" s="365">
        <v>37858</v>
      </c>
      <c r="D89" s="366">
        <v>0.02</v>
      </c>
      <c r="E89" s="367"/>
      <c r="F89" s="153"/>
      <c r="G89" s="153"/>
      <c r="H89" s="153"/>
    </row>
    <row r="90" spans="1:8" s="278" customFormat="1" x14ac:dyDescent="0.2">
      <c r="A90" s="370" t="s">
        <v>896</v>
      </c>
      <c r="B90" s="366" t="s">
        <v>1364</v>
      </c>
      <c r="C90" s="365">
        <v>1793319.74</v>
      </c>
      <c r="D90" s="366">
        <v>1.02</v>
      </c>
      <c r="E90" s="367"/>
      <c r="F90" s="153"/>
      <c r="G90" s="153"/>
      <c r="H90" s="153"/>
    </row>
    <row r="91" spans="1:8" s="278" customFormat="1" x14ac:dyDescent="0.2">
      <c r="A91" s="370" t="s">
        <v>1163</v>
      </c>
      <c r="B91" s="366" t="s">
        <v>1365</v>
      </c>
      <c r="C91" s="365">
        <v>385599.98</v>
      </c>
      <c r="D91" s="366">
        <v>0.22</v>
      </c>
      <c r="E91" s="367"/>
      <c r="F91" s="153"/>
      <c r="G91" s="153"/>
      <c r="H91" s="153"/>
    </row>
    <row r="92" spans="1:8" s="278" customFormat="1" x14ac:dyDescent="0.2">
      <c r="A92" s="370" t="s">
        <v>1164</v>
      </c>
      <c r="B92" s="366" t="s">
        <v>1366</v>
      </c>
      <c r="C92" s="365">
        <v>1476928</v>
      </c>
      <c r="D92" s="366">
        <v>0.84</v>
      </c>
      <c r="E92" s="367"/>
      <c r="F92" s="153"/>
      <c r="G92" s="153"/>
      <c r="H92" s="153"/>
    </row>
    <row r="93" spans="1:8" s="278" customFormat="1" x14ac:dyDescent="0.2">
      <c r="A93" s="370" t="s">
        <v>1367</v>
      </c>
      <c r="B93" s="366" t="s">
        <v>1368</v>
      </c>
      <c r="C93" s="365">
        <v>409701.89</v>
      </c>
      <c r="D93" s="366">
        <v>0.23</v>
      </c>
      <c r="E93" s="367"/>
      <c r="F93" s="153"/>
      <c r="G93" s="153"/>
      <c r="H93" s="153"/>
    </row>
    <row r="94" spans="1:8" s="278" customFormat="1" x14ac:dyDescent="0.2">
      <c r="A94" s="370" t="s">
        <v>897</v>
      </c>
      <c r="B94" s="366" t="s">
        <v>1369</v>
      </c>
      <c r="C94" s="365">
        <v>1612403.56</v>
      </c>
      <c r="D94" s="366">
        <v>0.92</v>
      </c>
      <c r="E94" s="367"/>
      <c r="F94" s="153"/>
      <c r="G94" s="153"/>
      <c r="H94" s="153"/>
    </row>
    <row r="95" spans="1:8" s="278" customFormat="1" x14ac:dyDescent="0.2">
      <c r="A95" s="370" t="s">
        <v>898</v>
      </c>
      <c r="B95" s="366" t="s">
        <v>1370</v>
      </c>
      <c r="C95" s="365">
        <v>60420.65</v>
      </c>
      <c r="D95" s="366">
        <v>0.03</v>
      </c>
      <c r="E95" s="367"/>
      <c r="F95" s="153"/>
      <c r="G95" s="153"/>
      <c r="H95" s="153"/>
    </row>
    <row r="96" spans="1:8" s="278" customFormat="1" x14ac:dyDescent="0.2">
      <c r="A96" s="370" t="s">
        <v>899</v>
      </c>
      <c r="B96" s="366" t="s">
        <v>1371</v>
      </c>
      <c r="C96" s="365">
        <v>587572.64</v>
      </c>
      <c r="D96" s="366">
        <v>0.33</v>
      </c>
      <c r="E96" s="367"/>
      <c r="F96" s="153"/>
      <c r="G96" s="153"/>
      <c r="H96" s="153"/>
    </row>
    <row r="97" spans="1:8" s="278" customFormat="1" x14ac:dyDescent="0.2">
      <c r="A97" s="370" t="s">
        <v>900</v>
      </c>
      <c r="B97" s="366" t="s">
        <v>1372</v>
      </c>
      <c r="C97" s="365">
        <v>381734.1</v>
      </c>
      <c r="D97" s="366">
        <v>0.22</v>
      </c>
      <c r="E97" s="367"/>
      <c r="F97" s="153"/>
      <c r="G97" s="153"/>
      <c r="H97" s="153"/>
    </row>
    <row r="98" spans="1:8" s="278" customFormat="1" x14ac:dyDescent="0.2">
      <c r="A98" s="370" t="s">
        <v>901</v>
      </c>
      <c r="B98" s="366" t="s">
        <v>1373</v>
      </c>
      <c r="C98" s="365">
        <v>2552</v>
      </c>
      <c r="D98" s="366">
        <v>0</v>
      </c>
      <c r="E98" s="367"/>
      <c r="F98" s="153"/>
      <c r="G98" s="153"/>
      <c r="H98" s="153"/>
    </row>
    <row r="99" spans="1:8" s="278" customFormat="1" x14ac:dyDescent="0.2">
      <c r="A99" s="370" t="s">
        <v>902</v>
      </c>
      <c r="B99" s="366" t="s">
        <v>1374</v>
      </c>
      <c r="C99" s="365">
        <v>104133.79</v>
      </c>
      <c r="D99" s="366">
        <v>0.06</v>
      </c>
      <c r="E99" s="367"/>
      <c r="F99" s="153"/>
      <c r="G99" s="153"/>
      <c r="H99" s="153"/>
    </row>
    <row r="100" spans="1:8" s="278" customFormat="1" x14ac:dyDescent="0.2">
      <c r="A100" s="370" t="s">
        <v>903</v>
      </c>
      <c r="B100" s="366" t="s">
        <v>1375</v>
      </c>
      <c r="C100" s="365">
        <v>661505.93000000005</v>
      </c>
      <c r="D100" s="366">
        <v>0.38</v>
      </c>
      <c r="E100" s="367"/>
      <c r="F100" s="153"/>
      <c r="G100" s="153"/>
      <c r="H100" s="153"/>
    </row>
    <row r="101" spans="1:8" s="278" customFormat="1" x14ac:dyDescent="0.2">
      <c r="A101" s="370" t="s">
        <v>1165</v>
      </c>
      <c r="B101" s="366" t="s">
        <v>1376</v>
      </c>
      <c r="C101" s="365">
        <v>60621.599999999999</v>
      </c>
      <c r="D101" s="366">
        <v>0.03</v>
      </c>
      <c r="E101" s="367"/>
      <c r="F101" s="153"/>
      <c r="G101" s="153"/>
      <c r="H101" s="153"/>
    </row>
    <row r="102" spans="1:8" s="278" customFormat="1" x14ac:dyDescent="0.2">
      <c r="A102" s="370" t="s">
        <v>1166</v>
      </c>
      <c r="B102" s="366" t="s">
        <v>1377</v>
      </c>
      <c r="C102" s="365">
        <v>28717.99</v>
      </c>
      <c r="D102" s="366">
        <v>0.02</v>
      </c>
      <c r="E102" s="367"/>
      <c r="F102" s="153"/>
      <c r="G102" s="153"/>
      <c r="H102" s="153"/>
    </row>
    <row r="103" spans="1:8" s="278" customFormat="1" x14ac:dyDescent="0.2">
      <c r="A103" s="370" t="s">
        <v>904</v>
      </c>
      <c r="B103" s="366" t="s">
        <v>1378</v>
      </c>
      <c r="C103" s="365">
        <v>32972</v>
      </c>
      <c r="D103" s="366">
        <v>0.02</v>
      </c>
      <c r="E103" s="367"/>
      <c r="F103" s="153"/>
      <c r="G103" s="153"/>
      <c r="H103" s="153"/>
    </row>
    <row r="104" spans="1:8" s="278" customFormat="1" x14ac:dyDescent="0.2">
      <c r="A104" s="370" t="s">
        <v>905</v>
      </c>
      <c r="B104" s="366" t="s">
        <v>1379</v>
      </c>
      <c r="C104" s="365">
        <v>583315.25</v>
      </c>
      <c r="D104" s="366">
        <v>0.33</v>
      </c>
      <c r="E104" s="367"/>
      <c r="F104" s="153"/>
      <c r="G104" s="153"/>
      <c r="H104" s="153"/>
    </row>
    <row r="105" spans="1:8" s="278" customFormat="1" x14ac:dyDescent="0.2">
      <c r="A105" s="370" t="s">
        <v>1167</v>
      </c>
      <c r="B105" s="366" t="s">
        <v>1380</v>
      </c>
      <c r="C105" s="365">
        <v>269400.58</v>
      </c>
      <c r="D105" s="366">
        <v>0.15</v>
      </c>
      <c r="E105" s="367"/>
      <c r="F105" s="153"/>
      <c r="G105" s="153"/>
      <c r="H105" s="153"/>
    </row>
    <row r="106" spans="1:8" s="278" customFormat="1" x14ac:dyDescent="0.2">
      <c r="A106" s="370" t="s">
        <v>1381</v>
      </c>
      <c r="B106" s="366" t="s">
        <v>1382</v>
      </c>
      <c r="C106" s="365">
        <v>31320</v>
      </c>
      <c r="D106" s="366">
        <v>0.02</v>
      </c>
      <c r="E106" s="367"/>
      <c r="F106" s="153"/>
      <c r="G106" s="153"/>
      <c r="H106" s="153"/>
    </row>
    <row r="107" spans="1:8" s="278" customFormat="1" x14ac:dyDescent="0.2">
      <c r="A107" s="370" t="s">
        <v>1383</v>
      </c>
      <c r="B107" s="366" t="s">
        <v>1384</v>
      </c>
      <c r="C107" s="365">
        <v>4500</v>
      </c>
      <c r="D107" s="366">
        <v>0</v>
      </c>
      <c r="E107" s="367"/>
      <c r="F107" s="153"/>
      <c r="G107" s="153"/>
      <c r="H107" s="153"/>
    </row>
    <row r="108" spans="1:8" s="278" customFormat="1" x14ac:dyDescent="0.2">
      <c r="A108" s="370" t="s">
        <v>906</v>
      </c>
      <c r="B108" s="366" t="s">
        <v>1385</v>
      </c>
      <c r="C108" s="365">
        <v>181789.33</v>
      </c>
      <c r="D108" s="366">
        <v>0.1</v>
      </c>
      <c r="E108" s="367"/>
      <c r="F108" s="153"/>
      <c r="G108" s="153"/>
      <c r="H108" s="153"/>
    </row>
    <row r="109" spans="1:8" s="278" customFormat="1" x14ac:dyDescent="0.2">
      <c r="A109" s="370" t="s">
        <v>1168</v>
      </c>
      <c r="B109" s="366" t="s">
        <v>1386</v>
      </c>
      <c r="C109" s="365">
        <v>142600.64000000001</v>
      </c>
      <c r="D109" s="366">
        <v>0.08</v>
      </c>
      <c r="E109" s="367"/>
      <c r="F109" s="153"/>
      <c r="G109" s="153"/>
      <c r="H109" s="153"/>
    </row>
    <row r="110" spans="1:8" s="278" customFormat="1" x14ac:dyDescent="0.2">
      <c r="A110" s="370" t="s">
        <v>1169</v>
      </c>
      <c r="B110" s="366" t="s">
        <v>1387</v>
      </c>
      <c r="C110" s="365">
        <v>7016</v>
      </c>
      <c r="D110" s="366">
        <v>0</v>
      </c>
      <c r="E110" s="367"/>
      <c r="F110" s="153"/>
      <c r="G110" s="153"/>
      <c r="H110" s="153"/>
    </row>
    <row r="111" spans="1:8" s="278" customFormat="1" x14ac:dyDescent="0.2">
      <c r="A111" s="370" t="s">
        <v>1388</v>
      </c>
      <c r="B111" s="366" t="s">
        <v>1389</v>
      </c>
      <c r="C111" s="365">
        <v>686720</v>
      </c>
      <c r="D111" s="366">
        <v>0.39</v>
      </c>
      <c r="E111" s="367"/>
      <c r="F111" s="153"/>
      <c r="G111" s="153"/>
      <c r="H111" s="153"/>
    </row>
    <row r="112" spans="1:8" s="278" customFormat="1" x14ac:dyDescent="0.2">
      <c r="A112" s="370" t="s">
        <v>907</v>
      </c>
      <c r="B112" s="366" t="s">
        <v>1390</v>
      </c>
      <c r="C112" s="365">
        <v>3307358.46</v>
      </c>
      <c r="D112" s="366">
        <v>1.88</v>
      </c>
      <c r="E112" s="367"/>
      <c r="F112" s="153"/>
      <c r="G112" s="153"/>
      <c r="H112" s="153"/>
    </row>
    <row r="113" spans="1:8" s="278" customFormat="1" x14ac:dyDescent="0.2">
      <c r="A113" s="370" t="s">
        <v>1391</v>
      </c>
      <c r="B113" s="366" t="s">
        <v>1392</v>
      </c>
      <c r="C113" s="365">
        <v>66938.47</v>
      </c>
      <c r="D113" s="366">
        <v>0.04</v>
      </c>
      <c r="E113" s="367"/>
      <c r="F113" s="153"/>
      <c r="G113" s="153"/>
      <c r="H113" s="153"/>
    </row>
    <row r="114" spans="1:8" s="278" customFormat="1" x14ac:dyDescent="0.2">
      <c r="A114" s="370" t="s">
        <v>908</v>
      </c>
      <c r="B114" s="366" t="s">
        <v>1393</v>
      </c>
      <c r="C114" s="365">
        <v>27373.02</v>
      </c>
      <c r="D114" s="366">
        <v>0.02</v>
      </c>
      <c r="E114" s="367"/>
      <c r="F114" s="153"/>
      <c r="G114" s="153"/>
      <c r="H114" s="153"/>
    </row>
    <row r="115" spans="1:8" s="278" customFormat="1" x14ac:dyDescent="0.2">
      <c r="A115" s="370" t="s">
        <v>1170</v>
      </c>
      <c r="B115" s="366" t="s">
        <v>1394</v>
      </c>
      <c r="C115" s="365">
        <v>24000</v>
      </c>
      <c r="D115" s="366">
        <v>0.01</v>
      </c>
      <c r="E115" s="367"/>
      <c r="F115" s="153"/>
      <c r="G115" s="153"/>
      <c r="H115" s="153"/>
    </row>
    <row r="116" spans="1:8" s="278" customFormat="1" x14ac:dyDescent="0.2">
      <c r="A116" s="370" t="s">
        <v>909</v>
      </c>
      <c r="B116" s="366" t="s">
        <v>1395</v>
      </c>
      <c r="C116" s="365">
        <v>3813</v>
      </c>
      <c r="D116" s="366">
        <v>0</v>
      </c>
      <c r="E116" s="367"/>
      <c r="F116" s="153"/>
      <c r="G116" s="153"/>
      <c r="H116" s="153"/>
    </row>
    <row r="117" spans="1:8" s="278" customFormat="1" x14ac:dyDescent="0.2">
      <c r="A117" s="370" t="s">
        <v>910</v>
      </c>
      <c r="B117" s="366" t="s">
        <v>1396</v>
      </c>
      <c r="C117" s="365">
        <v>62167.93</v>
      </c>
      <c r="D117" s="366">
        <v>0.04</v>
      </c>
      <c r="E117" s="367"/>
      <c r="F117" s="153"/>
      <c r="G117" s="153"/>
      <c r="H117" s="153"/>
    </row>
    <row r="118" spans="1:8" s="278" customFormat="1" x14ac:dyDescent="0.2">
      <c r="A118" s="370" t="s">
        <v>911</v>
      </c>
      <c r="B118" s="366" t="s">
        <v>1397</v>
      </c>
      <c r="C118" s="365">
        <v>967633.67</v>
      </c>
      <c r="D118" s="366">
        <v>0.55000000000000004</v>
      </c>
      <c r="E118" s="367"/>
      <c r="F118" s="153"/>
      <c r="G118" s="153"/>
      <c r="H118" s="153"/>
    </row>
    <row r="119" spans="1:8" s="278" customFormat="1" x14ac:dyDescent="0.2">
      <c r="A119" s="370" t="s">
        <v>1398</v>
      </c>
      <c r="B119" s="366" t="s">
        <v>1399</v>
      </c>
      <c r="C119" s="365">
        <v>11118.5</v>
      </c>
      <c r="D119" s="366">
        <v>0.01</v>
      </c>
      <c r="E119" s="367"/>
      <c r="F119" s="153"/>
      <c r="G119" s="153"/>
      <c r="H119" s="153"/>
    </row>
    <row r="120" spans="1:8" s="278" customFormat="1" x14ac:dyDescent="0.2">
      <c r="A120" s="370" t="s">
        <v>912</v>
      </c>
      <c r="B120" s="366" t="s">
        <v>1400</v>
      </c>
      <c r="C120" s="365">
        <v>10192490.18</v>
      </c>
      <c r="D120" s="366">
        <v>5.79</v>
      </c>
      <c r="E120" s="367"/>
      <c r="F120" s="153"/>
      <c r="G120" s="153"/>
      <c r="H120" s="153"/>
    </row>
    <row r="121" spans="1:8" s="278" customFormat="1" x14ac:dyDescent="0.2">
      <c r="A121" s="370" t="s">
        <v>913</v>
      </c>
      <c r="B121" s="366" t="s">
        <v>1401</v>
      </c>
      <c r="C121" s="365">
        <v>1689569.23</v>
      </c>
      <c r="D121" s="366">
        <v>0.96</v>
      </c>
      <c r="E121" s="367"/>
      <c r="F121" s="153"/>
      <c r="G121" s="153"/>
      <c r="H121" s="153"/>
    </row>
    <row r="122" spans="1:8" s="278" customFormat="1" x14ac:dyDescent="0.2">
      <c r="A122" s="370" t="s">
        <v>914</v>
      </c>
      <c r="B122" s="366" t="s">
        <v>1402</v>
      </c>
      <c r="C122" s="365">
        <v>254447</v>
      </c>
      <c r="D122" s="366">
        <v>0.14000000000000001</v>
      </c>
      <c r="E122" s="367"/>
      <c r="F122" s="153"/>
      <c r="G122" s="153"/>
      <c r="H122" s="153"/>
    </row>
    <row r="123" spans="1:8" s="278" customFormat="1" x14ac:dyDescent="0.2">
      <c r="A123" s="370" t="s">
        <v>915</v>
      </c>
      <c r="B123" s="366" t="s">
        <v>1403</v>
      </c>
      <c r="C123" s="365">
        <v>509694.69</v>
      </c>
      <c r="D123" s="366">
        <v>0.28999999999999998</v>
      </c>
      <c r="E123" s="367"/>
      <c r="F123" s="153"/>
      <c r="G123" s="153"/>
      <c r="H123" s="153"/>
    </row>
    <row r="124" spans="1:8" s="278" customFormat="1" x14ac:dyDescent="0.2">
      <c r="A124" s="370" t="s">
        <v>916</v>
      </c>
      <c r="B124" s="366" t="s">
        <v>1404</v>
      </c>
      <c r="C124" s="365">
        <v>9394240.1699999999</v>
      </c>
      <c r="D124" s="366">
        <v>5.33</v>
      </c>
      <c r="E124" s="367"/>
      <c r="F124" s="153"/>
      <c r="G124" s="153"/>
      <c r="H124" s="153"/>
    </row>
    <row r="125" spans="1:8" s="278" customFormat="1" x14ac:dyDescent="0.2">
      <c r="A125" s="370" t="s">
        <v>1171</v>
      </c>
      <c r="B125" s="366" t="s">
        <v>1405</v>
      </c>
      <c r="C125" s="365">
        <v>102363</v>
      </c>
      <c r="D125" s="366">
        <v>0.06</v>
      </c>
      <c r="E125" s="367"/>
      <c r="F125" s="153"/>
      <c r="G125" s="153"/>
      <c r="H125" s="153"/>
    </row>
    <row r="126" spans="1:8" s="278" customFormat="1" x14ac:dyDescent="0.2">
      <c r="A126" s="370" t="s">
        <v>917</v>
      </c>
      <c r="B126" s="366" t="s">
        <v>1406</v>
      </c>
      <c r="C126" s="365">
        <v>467959.32</v>
      </c>
      <c r="D126" s="366">
        <v>0.27</v>
      </c>
      <c r="E126" s="367"/>
      <c r="F126" s="153"/>
      <c r="G126" s="153"/>
      <c r="H126" s="153"/>
    </row>
    <row r="127" spans="1:8" s="278" customFormat="1" x14ac:dyDescent="0.2">
      <c r="A127" s="370" t="s">
        <v>1172</v>
      </c>
      <c r="B127" s="366" t="s">
        <v>1407</v>
      </c>
      <c r="C127" s="365">
        <v>1030887.4</v>
      </c>
      <c r="D127" s="366">
        <v>0.59</v>
      </c>
      <c r="E127" s="367"/>
      <c r="F127" s="153"/>
      <c r="G127" s="153"/>
      <c r="H127" s="153"/>
    </row>
    <row r="128" spans="1:8" s="278" customFormat="1" x14ac:dyDescent="0.2">
      <c r="A128" s="370" t="s">
        <v>918</v>
      </c>
      <c r="B128" s="366" t="s">
        <v>1408</v>
      </c>
      <c r="C128" s="365">
        <v>567868.99</v>
      </c>
      <c r="D128" s="366">
        <v>0.32</v>
      </c>
      <c r="E128" s="367"/>
      <c r="F128" s="153"/>
      <c r="G128" s="153"/>
      <c r="H128" s="153"/>
    </row>
    <row r="129" spans="1:8" s="278" customFormat="1" x14ac:dyDescent="0.2">
      <c r="A129" s="370" t="s">
        <v>919</v>
      </c>
      <c r="B129" s="366" t="s">
        <v>1409</v>
      </c>
      <c r="C129" s="365">
        <v>31684.400000000001</v>
      </c>
      <c r="D129" s="366">
        <v>0.02</v>
      </c>
      <c r="E129" s="367"/>
      <c r="F129" s="153"/>
      <c r="G129" s="153"/>
      <c r="H129" s="153"/>
    </row>
    <row r="130" spans="1:8" s="278" customFormat="1" x14ac:dyDescent="0.2">
      <c r="A130" s="370" t="s">
        <v>1410</v>
      </c>
      <c r="B130" s="366" t="s">
        <v>1411</v>
      </c>
      <c r="C130" s="365">
        <v>136352.25</v>
      </c>
      <c r="D130" s="366">
        <v>0.08</v>
      </c>
      <c r="E130" s="367"/>
      <c r="F130" s="153"/>
      <c r="G130" s="153"/>
      <c r="H130" s="153"/>
    </row>
    <row r="131" spans="1:8" s="278" customFormat="1" x14ac:dyDescent="0.2">
      <c r="A131" s="370" t="s">
        <v>1412</v>
      </c>
      <c r="B131" s="366" t="s">
        <v>1413</v>
      </c>
      <c r="C131" s="365">
        <v>8847.5</v>
      </c>
      <c r="D131" s="366">
        <v>0.01</v>
      </c>
      <c r="E131" s="367"/>
      <c r="F131" s="153"/>
      <c r="G131" s="153"/>
      <c r="H131" s="153"/>
    </row>
    <row r="132" spans="1:8" s="278" customFormat="1" x14ac:dyDescent="0.2">
      <c r="A132" s="370" t="s">
        <v>1414</v>
      </c>
      <c r="B132" s="366" t="s">
        <v>1415</v>
      </c>
      <c r="C132" s="365">
        <v>873526.5</v>
      </c>
      <c r="D132" s="366">
        <v>0.5</v>
      </c>
      <c r="E132" s="367"/>
      <c r="F132" s="153"/>
      <c r="G132" s="153"/>
      <c r="H132" s="153"/>
    </row>
    <row r="133" spans="1:8" s="278" customFormat="1" x14ac:dyDescent="0.2">
      <c r="A133" s="370" t="s">
        <v>1416</v>
      </c>
      <c r="B133" s="366" t="s">
        <v>1417</v>
      </c>
      <c r="C133" s="365">
        <v>64236.47</v>
      </c>
      <c r="D133" s="366">
        <v>0.04</v>
      </c>
      <c r="E133" s="367"/>
      <c r="F133" s="153"/>
      <c r="G133" s="153"/>
      <c r="H133" s="153"/>
    </row>
    <row r="134" spans="1:8" s="278" customFormat="1" x14ac:dyDescent="0.2">
      <c r="A134" s="370" t="s">
        <v>1418</v>
      </c>
      <c r="B134" s="366" t="s">
        <v>1419</v>
      </c>
      <c r="C134" s="365">
        <v>35190.449999999997</v>
      </c>
      <c r="D134" s="366">
        <v>0.02</v>
      </c>
      <c r="E134" s="367"/>
      <c r="F134" s="153"/>
      <c r="G134" s="153"/>
      <c r="H134" s="153"/>
    </row>
    <row r="135" spans="1:8" s="278" customFormat="1" x14ac:dyDescent="0.2">
      <c r="A135" s="370" t="s">
        <v>1420</v>
      </c>
      <c r="B135" s="366" t="s">
        <v>1421</v>
      </c>
      <c r="C135" s="365">
        <v>64080.86</v>
      </c>
      <c r="D135" s="366">
        <v>0.04</v>
      </c>
      <c r="E135" s="367"/>
      <c r="F135" s="153"/>
      <c r="G135" s="153"/>
      <c r="H135" s="153"/>
    </row>
    <row r="136" spans="1:8" s="278" customFormat="1" x14ac:dyDescent="0.2">
      <c r="A136" s="370" t="s">
        <v>1422</v>
      </c>
      <c r="B136" s="366" t="s">
        <v>1423</v>
      </c>
      <c r="C136" s="365">
        <v>24494.11</v>
      </c>
      <c r="D136" s="366">
        <v>0.01</v>
      </c>
      <c r="E136" s="367"/>
      <c r="F136" s="153"/>
      <c r="G136" s="153"/>
      <c r="H136" s="153"/>
    </row>
    <row r="137" spans="1:8" s="278" customFormat="1" x14ac:dyDescent="0.2">
      <c r="A137" s="370" t="s">
        <v>1424</v>
      </c>
      <c r="B137" s="366" t="s">
        <v>1425</v>
      </c>
      <c r="C137" s="365">
        <v>13849.09</v>
      </c>
      <c r="D137" s="366">
        <v>0.01</v>
      </c>
      <c r="E137" s="367"/>
      <c r="F137" s="153"/>
      <c r="G137" s="153"/>
      <c r="H137" s="153"/>
    </row>
    <row r="138" spans="1:8" s="278" customFormat="1" x14ac:dyDescent="0.2">
      <c r="A138" s="370" t="s">
        <v>1426</v>
      </c>
      <c r="B138" s="366" t="s">
        <v>1427</v>
      </c>
      <c r="C138" s="365">
        <v>5152861.3</v>
      </c>
      <c r="D138" s="366">
        <v>2.92</v>
      </c>
      <c r="E138" s="367"/>
      <c r="F138" s="153"/>
      <c r="G138" s="153"/>
      <c r="H138" s="153"/>
    </row>
    <row r="139" spans="1:8" s="278" customFormat="1" x14ac:dyDescent="0.2">
      <c r="A139" s="370" t="s">
        <v>1428</v>
      </c>
      <c r="B139" s="366" t="s">
        <v>1429</v>
      </c>
      <c r="C139" s="365">
        <v>253359.26</v>
      </c>
      <c r="D139" s="366">
        <v>0.14000000000000001</v>
      </c>
      <c r="E139" s="367"/>
      <c r="F139" s="153"/>
      <c r="G139" s="153"/>
      <c r="H139" s="153"/>
    </row>
    <row r="140" spans="1:8" s="278" customFormat="1" x14ac:dyDescent="0.2">
      <c r="A140" s="370" t="s">
        <v>1430</v>
      </c>
      <c r="B140" s="366" t="s">
        <v>1431</v>
      </c>
      <c r="C140" s="365">
        <v>178377.1</v>
      </c>
      <c r="D140" s="366">
        <v>0.1</v>
      </c>
      <c r="E140" s="367"/>
      <c r="F140" s="153"/>
      <c r="G140" s="153"/>
      <c r="H140" s="153"/>
    </row>
    <row r="141" spans="1:8" s="278" customFormat="1" x14ac:dyDescent="0.2">
      <c r="A141" s="370" t="s">
        <v>1432</v>
      </c>
      <c r="B141" s="366" t="s">
        <v>1433</v>
      </c>
      <c r="C141" s="365">
        <v>23250.17</v>
      </c>
      <c r="D141" s="366">
        <v>0.01</v>
      </c>
      <c r="E141" s="367"/>
      <c r="F141" s="153"/>
      <c r="G141" s="153"/>
      <c r="H141" s="153"/>
    </row>
    <row r="142" spans="1:8" s="278" customFormat="1" x14ac:dyDescent="0.2">
      <c r="A142" s="370" t="s">
        <v>1434</v>
      </c>
      <c r="B142" s="366" t="s">
        <v>1435</v>
      </c>
      <c r="C142" s="366">
        <v>371.93</v>
      </c>
      <c r="D142" s="366">
        <v>0</v>
      </c>
      <c r="E142" s="367"/>
      <c r="F142" s="153"/>
      <c r="G142" s="153"/>
      <c r="H142" s="153"/>
    </row>
    <row r="143" spans="1:8" s="278" customFormat="1" x14ac:dyDescent="0.2">
      <c r="A143" s="370" t="s">
        <v>1436</v>
      </c>
      <c r="B143" s="366" t="s">
        <v>1437</v>
      </c>
      <c r="C143" s="365">
        <v>1001069.01</v>
      </c>
      <c r="D143" s="366">
        <v>0.56999999999999995</v>
      </c>
      <c r="E143" s="367"/>
      <c r="F143" s="153"/>
      <c r="G143" s="153"/>
      <c r="H143" s="153"/>
    </row>
    <row r="144" spans="1:8" s="278" customFormat="1" x14ac:dyDescent="0.2">
      <c r="A144" s="370" t="s">
        <v>1438</v>
      </c>
      <c r="B144" s="366" t="s">
        <v>1439</v>
      </c>
      <c r="C144" s="365">
        <v>14631.22</v>
      </c>
      <c r="D144" s="366">
        <v>0.01</v>
      </c>
      <c r="E144" s="367"/>
      <c r="F144" s="153"/>
      <c r="G144" s="153"/>
      <c r="H144" s="153"/>
    </row>
    <row r="145" spans="1:8" s="278" customFormat="1" x14ac:dyDescent="0.2">
      <c r="A145" s="370" t="s">
        <v>1440</v>
      </c>
      <c r="B145" s="366" t="s">
        <v>1441</v>
      </c>
      <c r="C145" s="365">
        <v>145210.51999999999</v>
      </c>
      <c r="D145" s="366">
        <v>0.08</v>
      </c>
      <c r="E145" s="367"/>
      <c r="F145" s="153"/>
      <c r="G145" s="153"/>
      <c r="H145" s="153"/>
    </row>
    <row r="146" spans="1:8" s="278" customFormat="1" x14ac:dyDescent="0.2">
      <c r="A146" s="370" t="s">
        <v>1442</v>
      </c>
      <c r="B146" s="366" t="s">
        <v>1443</v>
      </c>
      <c r="C146" s="365">
        <v>5729.48</v>
      </c>
      <c r="D146" s="366">
        <v>0</v>
      </c>
      <c r="E146" s="367"/>
      <c r="F146" s="153"/>
      <c r="G146" s="153"/>
      <c r="H146" s="153"/>
    </row>
    <row r="147" spans="1:8" s="278" customFormat="1" x14ac:dyDescent="0.2">
      <c r="A147" s="370" t="s">
        <v>1444</v>
      </c>
      <c r="B147" s="366" t="s">
        <v>1445</v>
      </c>
      <c r="C147" s="365">
        <v>108948.32</v>
      </c>
      <c r="D147" s="366">
        <v>0.06</v>
      </c>
      <c r="E147" s="367"/>
      <c r="F147" s="153"/>
      <c r="G147" s="153"/>
      <c r="H147" s="153"/>
    </row>
    <row r="148" spans="1:8" s="278" customFormat="1" x14ac:dyDescent="0.2">
      <c r="A148" s="370" t="s">
        <v>1446</v>
      </c>
      <c r="B148" s="366" t="s">
        <v>1447</v>
      </c>
      <c r="C148" s="365">
        <v>14675.73</v>
      </c>
      <c r="D148" s="366">
        <v>0.01</v>
      </c>
      <c r="E148" s="367"/>
      <c r="F148" s="153"/>
      <c r="G148" s="153"/>
      <c r="H148" s="153"/>
    </row>
    <row r="149" spans="1:8" s="278" customFormat="1" x14ac:dyDescent="0.2">
      <c r="A149" s="370" t="s">
        <v>1448</v>
      </c>
      <c r="B149" s="366" t="s">
        <v>1449</v>
      </c>
      <c r="C149" s="365">
        <v>26704</v>
      </c>
      <c r="D149" s="366">
        <v>0.02</v>
      </c>
      <c r="E149" s="367"/>
      <c r="F149" s="153"/>
      <c r="G149" s="153"/>
      <c r="H149" s="153"/>
    </row>
    <row r="150" spans="1:8" s="278" customFormat="1" x14ac:dyDescent="0.2">
      <c r="A150" s="370" t="s">
        <v>1450</v>
      </c>
      <c r="B150" s="366" t="s">
        <v>1451</v>
      </c>
      <c r="C150" s="365">
        <v>15252745.039999999</v>
      </c>
      <c r="D150" s="366">
        <v>8.66</v>
      </c>
      <c r="E150" s="367"/>
      <c r="F150" s="153"/>
      <c r="G150" s="153"/>
      <c r="H150" s="153"/>
    </row>
    <row r="151" spans="1:8" x14ac:dyDescent="0.2">
      <c r="A151" s="151"/>
      <c r="B151" s="151" t="s">
        <v>387</v>
      </c>
      <c r="C151" s="165">
        <f>SUM(C8:C150)</f>
        <v>176736340.59</v>
      </c>
      <c r="D151" s="195">
        <v>1</v>
      </c>
      <c r="E151" s="179"/>
    </row>
    <row r="152" spans="1:8" x14ac:dyDescent="0.2">
      <c r="A152" s="196"/>
      <c r="B152" s="196"/>
      <c r="C152" s="197"/>
      <c r="D152" s="198"/>
      <c r="E152" s="199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B1" zoomScaleNormal="100" zoomScaleSheetLayoutView="100" workbookViewId="0">
      <selection activeCell="D8" sqref="D8:E10"/>
    </sheetView>
  </sheetViews>
  <sheetFormatPr baseColWidth="10" defaultRowHeight="11.25" x14ac:dyDescent="0.2"/>
  <cols>
    <col min="1" max="1" width="20.7109375" style="8" customWidth="1"/>
    <col min="2" max="2" width="30.42578125" style="8" customWidth="1"/>
    <col min="3" max="5" width="17.7109375" style="9" customWidth="1"/>
    <col min="6" max="7" width="17.7109375" style="8" customWidth="1"/>
    <col min="8" max="16384" width="11.42578125" style="8"/>
  </cols>
  <sheetData>
    <row r="1" spans="1:7" s="42" customFormat="1" ht="11.25" customHeight="1" x14ac:dyDescent="0.2">
      <c r="A1" s="73" t="s">
        <v>43</v>
      </c>
      <c r="B1" s="73"/>
      <c r="C1" s="43"/>
      <c r="D1" s="43"/>
      <c r="E1" s="43"/>
      <c r="F1" s="103"/>
      <c r="G1" s="7"/>
    </row>
    <row r="2" spans="1:7" s="42" customFormat="1" ht="11.25" customHeight="1" x14ac:dyDescent="0.2">
      <c r="A2" s="73" t="s">
        <v>0</v>
      </c>
      <c r="B2" s="73"/>
      <c r="C2" s="43"/>
      <c r="D2" s="43"/>
      <c r="E2" s="43"/>
    </row>
    <row r="3" spans="1:7" s="42" customFormat="1" x14ac:dyDescent="0.2">
      <c r="C3" s="43"/>
      <c r="D3" s="43"/>
      <c r="E3" s="43"/>
    </row>
    <row r="4" spans="1:7" s="42" customFormat="1" x14ac:dyDescent="0.2">
      <c r="C4" s="43"/>
      <c r="D4" s="43"/>
      <c r="E4" s="43"/>
    </row>
    <row r="5" spans="1:7" s="42" customFormat="1" ht="11.25" customHeight="1" x14ac:dyDescent="0.2">
      <c r="A5" s="10" t="s">
        <v>138</v>
      </c>
      <c r="B5" s="10"/>
      <c r="C5" s="43"/>
      <c r="D5" s="43"/>
      <c r="E5" s="43"/>
      <c r="G5" s="12" t="s">
        <v>115</v>
      </c>
    </row>
    <row r="6" spans="1:7" s="83" customFormat="1" x14ac:dyDescent="0.2">
      <c r="A6" s="45"/>
      <c r="B6" s="45"/>
      <c r="C6" s="80"/>
      <c r="D6" s="82"/>
      <c r="E6" s="82"/>
    </row>
    <row r="7" spans="1:7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104" t="s">
        <v>116</v>
      </c>
      <c r="F7" s="52" t="s">
        <v>49</v>
      </c>
      <c r="G7" s="52" t="s">
        <v>88</v>
      </c>
    </row>
    <row r="8" spans="1:7" x14ac:dyDescent="0.2">
      <c r="A8" s="364" t="s">
        <v>920</v>
      </c>
      <c r="B8" s="150" t="s">
        <v>921</v>
      </c>
      <c r="C8" s="164">
        <v>-154272053.53999999</v>
      </c>
      <c r="D8" s="365">
        <v>-154274652.55000001</v>
      </c>
      <c r="E8" s="365">
        <v>-2599.0100000000002</v>
      </c>
      <c r="F8" s="176"/>
      <c r="G8" s="171"/>
    </row>
    <row r="9" spans="1:7" x14ac:dyDescent="0.2">
      <c r="A9" s="364" t="s">
        <v>922</v>
      </c>
      <c r="B9" s="150" t="s">
        <v>923</v>
      </c>
      <c r="C9" s="164">
        <v>26246.22</v>
      </c>
      <c r="D9" s="365">
        <v>770477.79</v>
      </c>
      <c r="E9" s="365">
        <v>744231.57</v>
      </c>
      <c r="F9" s="164"/>
      <c r="G9" s="171"/>
    </row>
    <row r="10" spans="1:7" x14ac:dyDescent="0.2">
      <c r="A10" s="364" t="s">
        <v>924</v>
      </c>
      <c r="B10" s="150" t="s">
        <v>925</v>
      </c>
      <c r="C10" s="164">
        <v>-1913634.6</v>
      </c>
      <c r="D10" s="365">
        <v>-3922974.6</v>
      </c>
      <c r="E10" s="365">
        <v>-2009340</v>
      </c>
      <c r="F10" s="171"/>
      <c r="G10" s="171"/>
    </row>
    <row r="11" spans="1:7" x14ac:dyDescent="0.2">
      <c r="A11" s="150"/>
      <c r="B11" s="150"/>
      <c r="C11" s="164"/>
      <c r="D11" s="164"/>
      <c r="E11" s="164"/>
      <c r="F11" s="171"/>
      <c r="G11" s="171"/>
    </row>
    <row r="12" spans="1:7" x14ac:dyDescent="0.2">
      <c r="A12" s="150"/>
      <c r="B12" s="150"/>
      <c r="C12" s="164"/>
      <c r="D12" s="164"/>
      <c r="E12" s="164"/>
      <c r="F12" s="171"/>
      <c r="G12" s="171"/>
    </row>
    <row r="13" spans="1:7" x14ac:dyDescent="0.2">
      <c r="A13" s="150"/>
      <c r="B13" s="150"/>
      <c r="C13" s="164"/>
      <c r="D13" s="164"/>
      <c r="E13" s="164"/>
      <c r="F13" s="171"/>
      <c r="G13" s="171"/>
    </row>
    <row r="14" spans="1:7" x14ac:dyDescent="0.2">
      <c r="A14" s="168"/>
      <c r="B14" s="151" t="s">
        <v>276</v>
      </c>
      <c r="C14" s="142">
        <f>SUM(C8:C13)</f>
        <v>-156159441.91999999</v>
      </c>
      <c r="D14" s="142">
        <f>SUM(D8:D13)</f>
        <v>-157427149.36000001</v>
      </c>
      <c r="E14" s="145">
        <f>SUM(E8:E13)</f>
        <v>-1267707.44</v>
      </c>
      <c r="F14" s="200"/>
      <c r="G14" s="200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B1" zoomScaleNormal="100" zoomScaleSheetLayoutView="100" workbookViewId="0">
      <selection activeCell="C8" sqref="C8"/>
    </sheetView>
  </sheetViews>
  <sheetFormatPr baseColWidth="10" defaultRowHeight="11.25" x14ac:dyDescent="0.2"/>
  <cols>
    <col min="1" max="1" width="18.5703125" style="8" customWidth="1"/>
    <col min="2" max="2" width="29.140625" style="8" customWidth="1"/>
    <col min="3" max="5" width="12.28515625" style="9" bestFit="1" customWidth="1"/>
    <col min="6" max="6" width="17.7109375" style="8" customWidth="1"/>
    <col min="7" max="16384" width="11.42578125" style="8"/>
  </cols>
  <sheetData>
    <row r="1" spans="1:6" s="42" customFormat="1" x14ac:dyDescent="0.2">
      <c r="A1" s="73" t="s">
        <v>43</v>
      </c>
      <c r="B1" s="73"/>
      <c r="C1" s="43"/>
      <c r="D1" s="43"/>
      <c r="E1" s="43"/>
      <c r="F1" s="7"/>
    </row>
    <row r="2" spans="1:6" s="42" customFormat="1" x14ac:dyDescent="0.2">
      <c r="A2" s="73" t="s">
        <v>0</v>
      </c>
      <c r="B2" s="73"/>
      <c r="C2" s="43"/>
      <c r="D2" s="43"/>
      <c r="E2" s="43"/>
    </row>
    <row r="3" spans="1:6" s="42" customFormat="1" x14ac:dyDescent="0.2">
      <c r="C3" s="43"/>
      <c r="D3" s="43"/>
      <c r="E3" s="43"/>
    </row>
    <row r="4" spans="1:6" s="42" customFormat="1" x14ac:dyDescent="0.2">
      <c r="C4" s="43"/>
      <c r="D4" s="43"/>
      <c r="E4" s="43"/>
    </row>
    <row r="5" spans="1:6" s="42" customFormat="1" ht="11.25" customHeight="1" x14ac:dyDescent="0.2">
      <c r="A5" s="10" t="s">
        <v>139</v>
      </c>
      <c r="B5" s="10"/>
      <c r="C5" s="43"/>
      <c r="D5" s="43"/>
      <c r="E5" s="43"/>
      <c r="F5" s="12" t="s">
        <v>117</v>
      </c>
    </row>
    <row r="6" spans="1:6" s="83" customFormat="1" x14ac:dyDescent="0.2">
      <c r="A6" s="45"/>
      <c r="B6" s="45"/>
      <c r="C6" s="80"/>
      <c r="D6" s="82"/>
      <c r="E6" s="82"/>
    </row>
    <row r="7" spans="1:6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104" t="s">
        <v>116</v>
      </c>
      <c r="F7" s="104" t="s">
        <v>88</v>
      </c>
    </row>
    <row r="8" spans="1:6" x14ac:dyDescent="0.2">
      <c r="A8" s="364" t="s">
        <v>926</v>
      </c>
      <c r="B8" s="150" t="s">
        <v>927</v>
      </c>
      <c r="C8" s="365">
        <v>-16683591.720000001</v>
      </c>
      <c r="D8" s="365">
        <v>-67130302.930000007</v>
      </c>
      <c r="E8" s="365">
        <v>-50446711.210000001</v>
      </c>
      <c r="F8" s="204"/>
    </row>
    <row r="9" spans="1:6" x14ac:dyDescent="0.2">
      <c r="A9" s="364" t="s">
        <v>928</v>
      </c>
      <c r="B9" s="150" t="s">
        <v>929</v>
      </c>
      <c r="C9" s="365">
        <v>25458194.609999999</v>
      </c>
      <c r="D9" s="365">
        <v>25460194.609999999</v>
      </c>
      <c r="E9" s="365">
        <v>2000</v>
      </c>
      <c r="F9" s="204"/>
    </row>
    <row r="10" spans="1:6" s="278" customFormat="1" x14ac:dyDescent="0.2">
      <c r="A10" s="364" t="s">
        <v>930</v>
      </c>
      <c r="B10" s="150" t="s">
        <v>931</v>
      </c>
      <c r="C10" s="365">
        <v>-642719.92000000004</v>
      </c>
      <c r="D10" s="365">
        <v>-642719.92000000004</v>
      </c>
      <c r="E10" s="365">
        <v>0</v>
      </c>
      <c r="F10" s="204"/>
    </row>
    <row r="11" spans="1:6" s="278" customFormat="1" x14ac:dyDescent="0.2">
      <c r="A11" s="364" t="s">
        <v>932</v>
      </c>
      <c r="B11" s="150" t="s">
        <v>933</v>
      </c>
      <c r="C11" s="365">
        <v>-11760.29</v>
      </c>
      <c r="D11" s="365">
        <v>-11760.29</v>
      </c>
      <c r="E11" s="365">
        <v>0</v>
      </c>
      <c r="F11" s="204"/>
    </row>
    <row r="12" spans="1:6" s="278" customFormat="1" x14ac:dyDescent="0.2">
      <c r="A12" s="364" t="s">
        <v>934</v>
      </c>
      <c r="B12" s="150" t="s">
        <v>935</v>
      </c>
      <c r="C12" s="365">
        <v>8157764.8799999999</v>
      </c>
      <c r="D12" s="365">
        <v>6157764.8799999999</v>
      </c>
      <c r="E12" s="365">
        <v>-2000000</v>
      </c>
      <c r="F12" s="204"/>
    </row>
    <row r="13" spans="1:6" s="278" customFormat="1" x14ac:dyDescent="0.2">
      <c r="A13" s="364" t="s">
        <v>936</v>
      </c>
      <c r="B13" s="150" t="s">
        <v>937</v>
      </c>
      <c r="C13" s="365">
        <v>-20247897.059999999</v>
      </c>
      <c r="D13" s="365">
        <v>-20247897.059999999</v>
      </c>
      <c r="E13" s="365">
        <v>0</v>
      </c>
      <c r="F13" s="204"/>
    </row>
    <row r="14" spans="1:6" s="278" customFormat="1" x14ac:dyDescent="0.2">
      <c r="A14" s="364" t="s">
        <v>938</v>
      </c>
      <c r="B14" s="150" t="s">
        <v>939</v>
      </c>
      <c r="C14" s="365">
        <v>24296395.859999999</v>
      </c>
      <c r="D14" s="365">
        <v>24714491.379999999</v>
      </c>
      <c r="E14" s="365">
        <v>418095.52</v>
      </c>
      <c r="F14" s="204"/>
    </row>
    <row r="15" spans="1:6" s="278" customFormat="1" x14ac:dyDescent="0.2">
      <c r="A15" s="364" t="s">
        <v>940</v>
      </c>
      <c r="B15" s="150" t="s">
        <v>941</v>
      </c>
      <c r="C15" s="365">
        <v>6097541.2300000004</v>
      </c>
      <c r="D15" s="365">
        <v>23970705.030000001</v>
      </c>
      <c r="E15" s="365">
        <v>17873163.800000001</v>
      </c>
      <c r="F15" s="204"/>
    </row>
    <row r="16" spans="1:6" s="278" customFormat="1" x14ac:dyDescent="0.2">
      <c r="A16" s="364" t="s">
        <v>942</v>
      </c>
      <c r="B16" s="150" t="s">
        <v>943</v>
      </c>
      <c r="C16" s="365">
        <v>-58516.36</v>
      </c>
      <c r="D16" s="365">
        <v>-58516.36</v>
      </c>
      <c r="E16" s="365">
        <v>0</v>
      </c>
      <c r="F16" s="204"/>
    </row>
    <row r="17" spans="1:6" s="278" customFormat="1" x14ac:dyDescent="0.2">
      <c r="A17" s="364" t="s">
        <v>944</v>
      </c>
      <c r="B17" s="150" t="s">
        <v>945</v>
      </c>
      <c r="C17" s="366">
        <v>-87.57</v>
      </c>
      <c r="D17" s="366">
        <v>-87.57</v>
      </c>
      <c r="E17" s="365">
        <v>0</v>
      </c>
      <c r="F17" s="204"/>
    </row>
    <row r="18" spans="1:6" s="278" customFormat="1" x14ac:dyDescent="0.2">
      <c r="A18" s="364" t="s">
        <v>946</v>
      </c>
      <c r="B18" s="150" t="s">
        <v>947</v>
      </c>
      <c r="C18" s="365">
        <v>140687.04000000001</v>
      </c>
      <c r="D18" s="365">
        <v>140687.04000000001</v>
      </c>
      <c r="E18" s="365">
        <v>0</v>
      </c>
      <c r="F18" s="204"/>
    </row>
    <row r="19" spans="1:6" s="278" customFormat="1" x14ac:dyDescent="0.2">
      <c r="A19" s="364" t="s">
        <v>948</v>
      </c>
      <c r="B19" s="150" t="s">
        <v>949</v>
      </c>
      <c r="C19" s="365">
        <v>-215238.2</v>
      </c>
      <c r="D19" s="365">
        <v>-215238.2</v>
      </c>
      <c r="E19" s="365">
        <v>0</v>
      </c>
      <c r="F19" s="204"/>
    </row>
    <row r="20" spans="1:6" s="278" customFormat="1" x14ac:dyDescent="0.2">
      <c r="A20" s="364" t="s">
        <v>950</v>
      </c>
      <c r="B20" s="150" t="s">
        <v>951</v>
      </c>
      <c r="C20" s="365">
        <v>-376525.88</v>
      </c>
      <c r="D20" s="365">
        <v>-376525.88</v>
      </c>
      <c r="E20" s="365">
        <v>0</v>
      </c>
      <c r="F20" s="204"/>
    </row>
    <row r="21" spans="1:6" s="278" customFormat="1" x14ac:dyDescent="0.2">
      <c r="A21" s="364" t="s">
        <v>952</v>
      </c>
      <c r="B21" s="150" t="s">
        <v>953</v>
      </c>
      <c r="C21" s="365">
        <v>0</v>
      </c>
      <c r="D21" s="365">
        <v>7871713.5700000003</v>
      </c>
      <c r="E21" s="365">
        <v>7871713.5700000003</v>
      </c>
      <c r="F21" s="204"/>
    </row>
    <row r="22" spans="1:6" s="278" customFormat="1" x14ac:dyDescent="0.2">
      <c r="A22" s="364" t="s">
        <v>954</v>
      </c>
      <c r="B22" s="150" t="s">
        <v>955</v>
      </c>
      <c r="C22" s="365">
        <v>-44797.41</v>
      </c>
      <c r="D22" s="365">
        <v>-44797.41</v>
      </c>
      <c r="E22" s="365">
        <v>0</v>
      </c>
      <c r="F22" s="204"/>
    </row>
    <row r="23" spans="1:6" s="278" customFormat="1" x14ac:dyDescent="0.2">
      <c r="A23" s="364" t="s">
        <v>956</v>
      </c>
      <c r="B23" s="150" t="s">
        <v>957</v>
      </c>
      <c r="C23" s="365">
        <v>-70654.509999999995</v>
      </c>
      <c r="D23" s="365">
        <v>-70654.509999999995</v>
      </c>
      <c r="E23" s="365">
        <v>0</v>
      </c>
      <c r="F23" s="204"/>
    </row>
    <row r="24" spans="1:6" s="278" customFormat="1" x14ac:dyDescent="0.2">
      <c r="A24" s="364" t="s">
        <v>958</v>
      </c>
      <c r="B24" s="150" t="s">
        <v>959</v>
      </c>
      <c r="C24" s="365">
        <v>-213368.34</v>
      </c>
      <c r="D24" s="365">
        <v>-213368.34</v>
      </c>
      <c r="E24" s="365">
        <v>0</v>
      </c>
      <c r="F24" s="204"/>
    </row>
    <row r="25" spans="1:6" s="278" customFormat="1" x14ac:dyDescent="0.2">
      <c r="A25" s="364" t="s">
        <v>960</v>
      </c>
      <c r="B25" s="150" t="s">
        <v>961</v>
      </c>
      <c r="C25" s="365">
        <v>-597061.09</v>
      </c>
      <c r="D25" s="365">
        <v>-597061.09</v>
      </c>
      <c r="E25" s="365">
        <v>0</v>
      </c>
      <c r="F25" s="204"/>
    </row>
    <row r="26" spans="1:6" s="278" customFormat="1" x14ac:dyDescent="0.2">
      <c r="A26" s="364" t="s">
        <v>962</v>
      </c>
      <c r="B26" s="150" t="s">
        <v>963</v>
      </c>
      <c r="C26" s="365">
        <v>-10059.41</v>
      </c>
      <c r="D26" s="365">
        <v>-10059.41</v>
      </c>
      <c r="E26" s="365">
        <v>0</v>
      </c>
      <c r="F26" s="204"/>
    </row>
    <row r="27" spans="1:6" s="278" customFormat="1" x14ac:dyDescent="0.2">
      <c r="A27" s="364" t="s">
        <v>964</v>
      </c>
      <c r="B27" s="150" t="s">
        <v>965</v>
      </c>
      <c r="C27" s="365">
        <v>-2041240.05</v>
      </c>
      <c r="D27" s="365">
        <v>-2041240.05</v>
      </c>
      <c r="E27" s="365">
        <v>0</v>
      </c>
      <c r="F27" s="204"/>
    </row>
    <row r="28" spans="1:6" s="278" customFormat="1" x14ac:dyDescent="0.2">
      <c r="A28" s="364" t="s">
        <v>966</v>
      </c>
      <c r="B28" s="150" t="s">
        <v>967</v>
      </c>
      <c r="C28" s="365">
        <v>-13461306.1</v>
      </c>
      <c r="D28" s="365">
        <v>-13461306.1</v>
      </c>
      <c r="E28" s="365">
        <v>0</v>
      </c>
      <c r="F28" s="204"/>
    </row>
    <row r="29" spans="1:6" s="278" customFormat="1" x14ac:dyDescent="0.2">
      <c r="A29" s="364" t="s">
        <v>968</v>
      </c>
      <c r="B29" s="150" t="s">
        <v>969</v>
      </c>
      <c r="C29" s="365">
        <v>-1402681.43</v>
      </c>
      <c r="D29" s="365">
        <v>-1402681.43</v>
      </c>
      <c r="E29" s="365">
        <v>0</v>
      </c>
      <c r="F29" s="204"/>
    </row>
    <row r="30" spans="1:6" s="278" customFormat="1" x14ac:dyDescent="0.2">
      <c r="A30" s="364" t="s">
        <v>970</v>
      </c>
      <c r="B30" s="150" t="s">
        <v>971</v>
      </c>
      <c r="C30" s="365">
        <v>-728901.08</v>
      </c>
      <c r="D30" s="365">
        <v>-728901.08</v>
      </c>
      <c r="E30" s="365">
        <v>0</v>
      </c>
      <c r="F30" s="204"/>
    </row>
    <row r="31" spans="1:6" s="278" customFormat="1" x14ac:dyDescent="0.2">
      <c r="A31" s="364" t="s">
        <v>972</v>
      </c>
      <c r="B31" s="150" t="s">
        <v>973</v>
      </c>
      <c r="C31" s="365">
        <v>-330172.69</v>
      </c>
      <c r="D31" s="365">
        <v>-330172.69</v>
      </c>
      <c r="E31" s="365">
        <v>0</v>
      </c>
      <c r="F31" s="204"/>
    </row>
    <row r="32" spans="1:6" s="278" customFormat="1" x14ac:dyDescent="0.2">
      <c r="A32" s="364" t="s">
        <v>974</v>
      </c>
      <c r="B32" s="150" t="s">
        <v>975</v>
      </c>
      <c r="C32" s="365">
        <v>-32116749.25</v>
      </c>
      <c r="D32" s="365">
        <v>-32116749.25</v>
      </c>
      <c r="E32" s="365">
        <v>0</v>
      </c>
      <c r="F32" s="204"/>
    </row>
    <row r="33" spans="1:6" s="278" customFormat="1" x14ac:dyDescent="0.2">
      <c r="A33" s="364" t="s">
        <v>976</v>
      </c>
      <c r="B33" s="150" t="s">
        <v>977</v>
      </c>
      <c r="C33" s="365">
        <v>-1846659.56</v>
      </c>
      <c r="D33" s="365">
        <v>-1846659.56</v>
      </c>
      <c r="E33" s="365">
        <v>0</v>
      </c>
      <c r="F33" s="204"/>
    </row>
    <row r="34" spans="1:6" s="278" customFormat="1" x14ac:dyDescent="0.2">
      <c r="A34" s="364" t="s">
        <v>978</v>
      </c>
      <c r="B34" s="150" t="s">
        <v>979</v>
      </c>
      <c r="C34" s="365">
        <v>-3144189.23</v>
      </c>
      <c r="D34" s="365">
        <v>-3144189.23</v>
      </c>
      <c r="E34" s="365">
        <v>0</v>
      </c>
      <c r="F34" s="204"/>
    </row>
    <row r="35" spans="1:6" s="278" customFormat="1" x14ac:dyDescent="0.2">
      <c r="A35" s="364" t="s">
        <v>980</v>
      </c>
      <c r="B35" s="150" t="s">
        <v>981</v>
      </c>
      <c r="C35" s="365">
        <v>-4088436.82</v>
      </c>
      <c r="D35" s="365">
        <v>-4088436.82</v>
      </c>
      <c r="E35" s="365">
        <v>0</v>
      </c>
      <c r="F35" s="204"/>
    </row>
    <row r="36" spans="1:6" s="278" customFormat="1" x14ac:dyDescent="0.2">
      <c r="A36" s="364" t="s">
        <v>982</v>
      </c>
      <c r="B36" s="150" t="s">
        <v>983</v>
      </c>
      <c r="C36" s="365">
        <v>-3824961.54</v>
      </c>
      <c r="D36" s="365">
        <v>-3824961.54</v>
      </c>
      <c r="E36" s="365">
        <v>0</v>
      </c>
      <c r="F36" s="204"/>
    </row>
    <row r="37" spans="1:6" s="278" customFormat="1" x14ac:dyDescent="0.2">
      <c r="A37" s="364" t="s">
        <v>984</v>
      </c>
      <c r="B37" s="150" t="s">
        <v>985</v>
      </c>
      <c r="C37" s="365">
        <v>-11829744.5</v>
      </c>
      <c r="D37" s="365">
        <v>-11829744.5</v>
      </c>
      <c r="E37" s="365">
        <v>0</v>
      </c>
      <c r="F37" s="204"/>
    </row>
    <row r="38" spans="1:6" s="278" customFormat="1" x14ac:dyDescent="0.2">
      <c r="A38" s="364" t="s">
        <v>986</v>
      </c>
      <c r="B38" s="150" t="s">
        <v>987</v>
      </c>
      <c r="C38" s="365">
        <v>-22143082.260000002</v>
      </c>
      <c r="D38" s="365">
        <v>-22143082.260000002</v>
      </c>
      <c r="E38" s="365">
        <v>0</v>
      </c>
      <c r="F38" s="204"/>
    </row>
    <row r="39" spans="1:6" s="278" customFormat="1" x14ac:dyDescent="0.2">
      <c r="A39" s="364" t="s">
        <v>988</v>
      </c>
      <c r="B39" s="150" t="s">
        <v>989</v>
      </c>
      <c r="C39" s="365">
        <v>-2967237.36</v>
      </c>
      <c r="D39" s="365">
        <v>-2967237.36</v>
      </c>
      <c r="E39" s="365">
        <v>0</v>
      </c>
      <c r="F39" s="204"/>
    </row>
    <row r="40" spans="1:6" s="278" customFormat="1" x14ac:dyDescent="0.2">
      <c r="A40" s="364" t="s">
        <v>990</v>
      </c>
      <c r="B40" s="150" t="s">
        <v>991</v>
      </c>
      <c r="C40" s="365">
        <v>-5229697.5599999996</v>
      </c>
      <c r="D40" s="365">
        <v>-7388255.4299999997</v>
      </c>
      <c r="E40" s="365">
        <v>-2158557.87</v>
      </c>
      <c r="F40" s="204"/>
    </row>
    <row r="41" spans="1:6" s="278" customFormat="1" x14ac:dyDescent="0.2">
      <c r="A41" s="364" t="s">
        <v>992</v>
      </c>
      <c r="B41" s="150" t="s">
        <v>993</v>
      </c>
      <c r="C41" s="365">
        <v>-8757534.2200000007</v>
      </c>
      <c r="D41" s="365">
        <v>-9850252.0899999999</v>
      </c>
      <c r="E41" s="365">
        <v>-1092717.8700000001</v>
      </c>
      <c r="F41" s="204"/>
    </row>
    <row r="42" spans="1:6" s="278" customFormat="1" x14ac:dyDescent="0.2">
      <c r="A42" s="364" t="s">
        <v>994</v>
      </c>
      <c r="B42" s="150" t="s">
        <v>995</v>
      </c>
      <c r="C42" s="365">
        <v>-5001775.3600000003</v>
      </c>
      <c r="D42" s="365">
        <v>-5001775.3600000003</v>
      </c>
      <c r="E42" s="365">
        <v>0</v>
      </c>
      <c r="F42" s="204"/>
    </row>
    <row r="43" spans="1:6" s="278" customFormat="1" x14ac:dyDescent="0.2">
      <c r="A43" s="364" t="s">
        <v>996</v>
      </c>
      <c r="B43" s="150" t="s">
        <v>997</v>
      </c>
      <c r="C43" s="365">
        <v>-4155937.07</v>
      </c>
      <c r="D43" s="365">
        <v>-6434453.71</v>
      </c>
      <c r="E43" s="365">
        <v>-2278516.64</v>
      </c>
      <c r="F43" s="204"/>
    </row>
    <row r="44" spans="1:6" s="278" customFormat="1" x14ac:dyDescent="0.2">
      <c r="A44" s="364" t="s">
        <v>998</v>
      </c>
      <c r="B44" s="150" t="s">
        <v>999</v>
      </c>
      <c r="C44" s="365">
        <v>-138644.14000000001</v>
      </c>
      <c r="D44" s="365">
        <v>-138644.14000000001</v>
      </c>
      <c r="E44" s="365">
        <v>0</v>
      </c>
      <c r="F44" s="204"/>
    </row>
    <row r="45" spans="1:6" s="278" customFormat="1" x14ac:dyDescent="0.2">
      <c r="A45" s="364" t="s">
        <v>1192</v>
      </c>
      <c r="B45" s="150" t="s">
        <v>1193</v>
      </c>
      <c r="C45" s="365">
        <v>0</v>
      </c>
      <c r="D45" s="365">
        <v>-10366552.1</v>
      </c>
      <c r="E45" s="365">
        <v>-10366552.1</v>
      </c>
      <c r="F45" s="204"/>
    </row>
    <row r="46" spans="1:6" s="278" customFormat="1" x14ac:dyDescent="0.2">
      <c r="A46" s="364" t="s">
        <v>1194</v>
      </c>
      <c r="B46" s="150" t="s">
        <v>1195</v>
      </c>
      <c r="C46" s="365">
        <v>0</v>
      </c>
      <c r="D46" s="365">
        <v>-4344992.3600000003</v>
      </c>
      <c r="E46" s="365">
        <v>-4344992.3600000003</v>
      </c>
      <c r="F46" s="204"/>
    </row>
    <row r="47" spans="1:6" s="278" customFormat="1" x14ac:dyDescent="0.2">
      <c r="A47" s="364" t="s">
        <v>1196</v>
      </c>
      <c r="B47" s="150" t="s">
        <v>1197</v>
      </c>
      <c r="C47" s="365">
        <v>0</v>
      </c>
      <c r="D47" s="365">
        <v>-3604642.43</v>
      </c>
      <c r="E47" s="365">
        <v>-3604642.43</v>
      </c>
      <c r="F47" s="204"/>
    </row>
    <row r="48" spans="1:6" s="278" customFormat="1" x14ac:dyDescent="0.2">
      <c r="A48" s="364" t="s">
        <v>1198</v>
      </c>
      <c r="B48" s="150" t="s">
        <v>1199</v>
      </c>
      <c r="C48" s="365">
        <v>0</v>
      </c>
      <c r="D48" s="365">
        <v>-4254088.55</v>
      </c>
      <c r="E48" s="365">
        <v>-4254088.55</v>
      </c>
      <c r="F48" s="204"/>
    </row>
    <row r="49" spans="1:6" s="278" customFormat="1" x14ac:dyDescent="0.2">
      <c r="A49" s="364" t="s">
        <v>1200</v>
      </c>
      <c r="B49" s="150" t="s">
        <v>1201</v>
      </c>
      <c r="C49" s="365">
        <v>0</v>
      </c>
      <c r="D49" s="365">
        <v>-2050277.37</v>
      </c>
      <c r="E49" s="365">
        <v>-2050277.37</v>
      </c>
      <c r="F49" s="204"/>
    </row>
    <row r="50" spans="1:6" s="278" customFormat="1" x14ac:dyDescent="0.2">
      <c r="A50" s="364" t="s">
        <v>1452</v>
      </c>
      <c r="B50" s="150" t="s">
        <v>1453</v>
      </c>
      <c r="C50" s="365">
        <v>0</v>
      </c>
      <c r="D50" s="365">
        <v>-12794.21</v>
      </c>
      <c r="E50" s="365">
        <v>12794.21</v>
      </c>
      <c r="F50" s="204"/>
    </row>
    <row r="51" spans="1:6" x14ac:dyDescent="0.2">
      <c r="A51" s="151"/>
      <c r="B51" s="151" t="s">
        <v>277</v>
      </c>
      <c r="C51" s="165">
        <f>SUM(C8:C50)</f>
        <v>-98230644.359999999</v>
      </c>
      <c r="D51" s="165">
        <f>SUM(D8:D50)</f>
        <v>-154675522.08000007</v>
      </c>
      <c r="E51" s="165">
        <f>SUM(E8:E50)</f>
        <v>-56419289.299999997</v>
      </c>
      <c r="F51" s="151"/>
    </row>
  </sheetData>
  <protectedRanges>
    <protectedRange sqref="F51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opLeftCell="A59" zoomScaleNormal="100" zoomScaleSheetLayoutView="100" workbookViewId="0">
      <selection activeCell="C87" sqref="C87:E87"/>
    </sheetView>
  </sheetViews>
  <sheetFormatPr baseColWidth="10" defaultRowHeight="11.25" x14ac:dyDescent="0.2"/>
  <cols>
    <col min="1" max="1" width="15.85546875" style="153" customWidth="1"/>
    <col min="2" max="2" width="31.140625" style="153" bestFit="1" customWidth="1"/>
    <col min="3" max="3" width="12.28515625" style="119" bestFit="1" customWidth="1"/>
    <col min="4" max="4" width="11.140625" style="119" bestFit="1" customWidth="1"/>
    <col min="5" max="5" width="14.42578125" style="119" bestFit="1" customWidth="1"/>
    <col min="6" max="16384" width="11.42578125" style="8"/>
  </cols>
  <sheetData>
    <row r="1" spans="1:5" s="42" customFormat="1" x14ac:dyDescent="0.2">
      <c r="A1" s="73" t="s">
        <v>43</v>
      </c>
      <c r="B1" s="73"/>
      <c r="C1" s="74"/>
      <c r="D1" s="74"/>
      <c r="E1" s="32"/>
    </row>
    <row r="2" spans="1:5" s="42" customFormat="1" x14ac:dyDescent="0.2">
      <c r="A2" s="73" t="s">
        <v>0</v>
      </c>
      <c r="B2" s="73"/>
      <c r="C2" s="74"/>
      <c r="D2" s="74"/>
      <c r="E2" s="74"/>
    </row>
    <row r="3" spans="1:5" s="42" customFormat="1" x14ac:dyDescent="0.2">
      <c r="C3" s="74"/>
      <c r="D3" s="74"/>
      <c r="E3" s="74"/>
    </row>
    <row r="4" spans="1:5" s="42" customFormat="1" x14ac:dyDescent="0.2">
      <c r="C4" s="74"/>
      <c r="D4" s="74"/>
      <c r="E4" s="74"/>
    </row>
    <row r="5" spans="1:5" s="42" customFormat="1" ht="11.25" customHeight="1" x14ac:dyDescent="0.2">
      <c r="A5" s="66" t="s">
        <v>153</v>
      </c>
      <c r="C5" s="74"/>
      <c r="D5" s="74"/>
      <c r="E5" s="265" t="s">
        <v>118</v>
      </c>
    </row>
    <row r="6" spans="1:5" s="83" customFormat="1" x14ac:dyDescent="0.2">
      <c r="A6" s="28"/>
      <c r="B6" s="28"/>
      <c r="C6" s="105"/>
      <c r="D6" s="106"/>
      <c r="E6" s="106"/>
    </row>
    <row r="7" spans="1:5" ht="15" customHeight="1" x14ac:dyDescent="0.2">
      <c r="A7" s="15" t="s">
        <v>46</v>
      </c>
      <c r="B7" s="16" t="s">
        <v>47</v>
      </c>
      <c r="C7" s="58" t="s">
        <v>75</v>
      </c>
      <c r="D7" s="58" t="s">
        <v>76</v>
      </c>
      <c r="E7" s="58" t="s">
        <v>77</v>
      </c>
    </row>
    <row r="8" spans="1:5" x14ac:dyDescent="0.2">
      <c r="A8" s="371" t="s">
        <v>1000</v>
      </c>
      <c r="B8" s="171" t="s">
        <v>1001</v>
      </c>
      <c r="C8" s="365">
        <v>11225.31</v>
      </c>
      <c r="D8" s="365">
        <v>11809.32</v>
      </c>
      <c r="E8" s="366">
        <v>584.01</v>
      </c>
    </row>
    <row r="9" spans="1:5" x14ac:dyDescent="0.2">
      <c r="A9" s="371" t="s">
        <v>1002</v>
      </c>
      <c r="B9" s="171" t="s">
        <v>1003</v>
      </c>
      <c r="C9" s="365">
        <v>3105.04</v>
      </c>
      <c r="D9" s="365">
        <v>3451.88</v>
      </c>
      <c r="E9" s="366">
        <v>346.84</v>
      </c>
    </row>
    <row r="10" spans="1:5" x14ac:dyDescent="0.2">
      <c r="A10" s="371" t="s">
        <v>1004</v>
      </c>
      <c r="B10" s="171" t="s">
        <v>1005</v>
      </c>
      <c r="C10" s="365">
        <v>0</v>
      </c>
      <c r="D10" s="365">
        <v>4867.78</v>
      </c>
      <c r="E10" s="365">
        <v>4867.78</v>
      </c>
    </row>
    <row r="11" spans="1:5" x14ac:dyDescent="0.2">
      <c r="A11" s="371" t="s">
        <v>1006</v>
      </c>
      <c r="B11" s="171" t="s">
        <v>1007</v>
      </c>
      <c r="C11" s="365">
        <v>1084.53</v>
      </c>
      <c r="D11" s="366">
        <v>44</v>
      </c>
      <c r="E11" s="365">
        <v>-1040.53</v>
      </c>
    </row>
    <row r="12" spans="1:5" x14ac:dyDescent="0.2">
      <c r="A12" s="371" t="s">
        <v>1008</v>
      </c>
      <c r="B12" s="171" t="s">
        <v>1009</v>
      </c>
      <c r="C12" s="365">
        <v>31283.86</v>
      </c>
      <c r="D12" s="365">
        <v>31283.86</v>
      </c>
      <c r="E12" s="366"/>
    </row>
    <row r="13" spans="1:5" x14ac:dyDescent="0.2">
      <c r="A13" s="371" t="s">
        <v>1010</v>
      </c>
      <c r="B13" s="171" t="s">
        <v>1011</v>
      </c>
      <c r="C13" s="365">
        <v>78918.66</v>
      </c>
      <c r="D13" s="365">
        <v>82909.16</v>
      </c>
      <c r="E13" s="365">
        <v>3990.5</v>
      </c>
    </row>
    <row r="14" spans="1:5" x14ac:dyDescent="0.2">
      <c r="A14" s="371" t="s">
        <v>1012</v>
      </c>
      <c r="B14" s="171" t="s">
        <v>1013</v>
      </c>
      <c r="C14" s="365">
        <v>59855</v>
      </c>
      <c r="D14" s="365">
        <v>59855</v>
      </c>
      <c r="E14" s="365">
        <v>0</v>
      </c>
    </row>
    <row r="15" spans="1:5" x14ac:dyDescent="0.2">
      <c r="A15" s="371" t="s">
        <v>1014</v>
      </c>
      <c r="B15" s="171" t="s">
        <v>1015</v>
      </c>
      <c r="C15" s="365">
        <v>15897.65</v>
      </c>
      <c r="D15" s="365">
        <v>15942.89</v>
      </c>
      <c r="E15" s="366">
        <v>45.24</v>
      </c>
    </row>
    <row r="16" spans="1:5" x14ac:dyDescent="0.2">
      <c r="A16" s="371" t="s">
        <v>1016</v>
      </c>
      <c r="B16" s="171" t="s">
        <v>1017</v>
      </c>
      <c r="C16" s="366">
        <v>156.65</v>
      </c>
      <c r="D16" s="366">
        <v>552.80999999999995</v>
      </c>
      <c r="E16" s="366">
        <v>396.16</v>
      </c>
    </row>
    <row r="17" spans="1:5" x14ac:dyDescent="0.2">
      <c r="A17" s="371" t="s">
        <v>1018</v>
      </c>
      <c r="B17" s="171" t="s">
        <v>1019</v>
      </c>
      <c r="C17" s="365">
        <v>323731.45</v>
      </c>
      <c r="D17" s="365">
        <v>293014.51</v>
      </c>
      <c r="E17" s="365">
        <v>-30716.94</v>
      </c>
    </row>
    <row r="18" spans="1:5" x14ac:dyDescent="0.2">
      <c r="A18" s="371" t="s">
        <v>1020</v>
      </c>
      <c r="B18" s="171" t="s">
        <v>1021</v>
      </c>
      <c r="C18" s="365">
        <v>233848.76</v>
      </c>
      <c r="D18" s="365">
        <v>233848.76</v>
      </c>
      <c r="E18" s="365">
        <v>0</v>
      </c>
    </row>
    <row r="19" spans="1:5" x14ac:dyDescent="0.2">
      <c r="A19" s="371" t="s">
        <v>1022</v>
      </c>
      <c r="B19" s="171" t="s">
        <v>1023</v>
      </c>
      <c r="C19" s="366">
        <v>346.84</v>
      </c>
      <c r="D19" s="365">
        <v>10900.93</v>
      </c>
      <c r="E19" s="365">
        <v>10554.09</v>
      </c>
    </row>
    <row r="20" spans="1:5" x14ac:dyDescent="0.2">
      <c r="A20" s="371" t="s">
        <v>1024</v>
      </c>
      <c r="B20" s="171" t="s">
        <v>1025</v>
      </c>
      <c r="C20" s="365">
        <v>65553.95</v>
      </c>
      <c r="D20" s="365">
        <v>99290.25</v>
      </c>
      <c r="E20" s="365">
        <v>33736.300000000003</v>
      </c>
    </row>
    <row r="21" spans="1:5" x14ac:dyDescent="0.2">
      <c r="A21" s="371" t="s">
        <v>1026</v>
      </c>
      <c r="B21" s="171" t="s">
        <v>1027</v>
      </c>
      <c r="C21" s="365">
        <v>2830657</v>
      </c>
      <c r="D21" s="365">
        <v>1254957.3799999999</v>
      </c>
      <c r="E21" s="365">
        <v>-1575699.62</v>
      </c>
    </row>
    <row r="22" spans="1:5" x14ac:dyDescent="0.2">
      <c r="A22" s="371" t="s">
        <v>1028</v>
      </c>
      <c r="B22" s="171" t="s">
        <v>1029</v>
      </c>
      <c r="C22" s="365">
        <v>16761.41</v>
      </c>
      <c r="D22" s="365">
        <v>17574.740000000002</v>
      </c>
      <c r="E22" s="366">
        <v>813.33</v>
      </c>
    </row>
    <row r="23" spans="1:5" x14ac:dyDescent="0.2">
      <c r="A23" s="371" t="s">
        <v>1030</v>
      </c>
      <c r="B23" s="171" t="s">
        <v>1031</v>
      </c>
      <c r="C23" s="365">
        <v>1295532.52</v>
      </c>
      <c r="D23" s="365">
        <v>247728.31</v>
      </c>
      <c r="E23" s="365">
        <v>-1047804.21</v>
      </c>
    </row>
    <row r="24" spans="1:5" x14ac:dyDescent="0.2">
      <c r="A24" s="371" t="s">
        <v>1032</v>
      </c>
      <c r="B24" s="171" t="s">
        <v>1033</v>
      </c>
      <c r="C24" s="365">
        <v>739628.18</v>
      </c>
      <c r="D24" s="365">
        <v>300483.01</v>
      </c>
      <c r="E24" s="365">
        <v>-439145.17</v>
      </c>
    </row>
    <row r="25" spans="1:5" x14ac:dyDescent="0.2">
      <c r="A25" s="371" t="s">
        <v>1034</v>
      </c>
      <c r="B25" s="171" t="s">
        <v>1035</v>
      </c>
      <c r="C25" s="365">
        <v>7499912.5599999996</v>
      </c>
      <c r="D25" s="365">
        <v>2074428.59</v>
      </c>
      <c r="E25" s="365">
        <v>-5425483.9699999997</v>
      </c>
    </row>
    <row r="26" spans="1:5" x14ac:dyDescent="0.2">
      <c r="A26" s="371" t="s">
        <v>1036</v>
      </c>
      <c r="B26" s="171" t="s">
        <v>1037</v>
      </c>
      <c r="C26" s="365">
        <v>6754244.7300000004</v>
      </c>
      <c r="D26" s="365">
        <v>1932889.75</v>
      </c>
      <c r="E26" s="365">
        <v>-4821354.9800000004</v>
      </c>
    </row>
    <row r="27" spans="1:5" x14ac:dyDescent="0.2">
      <c r="A27" s="371" t="s">
        <v>1038</v>
      </c>
      <c r="B27" s="171" t="s">
        <v>1039</v>
      </c>
      <c r="C27" s="365">
        <v>-78589.87</v>
      </c>
      <c r="D27" s="365">
        <v>343953.25</v>
      </c>
      <c r="E27" s="365">
        <v>422543.12</v>
      </c>
    </row>
    <row r="28" spans="1:5" x14ac:dyDescent="0.2">
      <c r="A28" s="371" t="s">
        <v>1040</v>
      </c>
      <c r="B28" s="171" t="s">
        <v>1041</v>
      </c>
      <c r="C28" s="365">
        <v>6187320.7400000002</v>
      </c>
      <c r="D28" s="365">
        <v>1135564.33</v>
      </c>
      <c r="E28" s="365">
        <v>-5051756.41</v>
      </c>
    </row>
    <row r="29" spans="1:5" x14ac:dyDescent="0.2">
      <c r="A29" s="371" t="s">
        <v>1042</v>
      </c>
      <c r="B29" s="171" t="s">
        <v>1043</v>
      </c>
      <c r="C29" s="365">
        <v>384732.53</v>
      </c>
      <c r="D29" s="365">
        <v>528318.97</v>
      </c>
      <c r="E29" s="365">
        <v>143586.44</v>
      </c>
    </row>
    <row r="30" spans="1:5" x14ac:dyDescent="0.2">
      <c r="A30" s="371" t="s">
        <v>1044</v>
      </c>
      <c r="B30" s="171" t="s">
        <v>1045</v>
      </c>
      <c r="C30" s="365">
        <v>0</v>
      </c>
      <c r="D30" s="365">
        <v>3292751.26</v>
      </c>
      <c r="E30" s="365">
        <v>3292751.26</v>
      </c>
    </row>
    <row r="31" spans="1:5" x14ac:dyDescent="0.2">
      <c r="A31" s="371" t="s">
        <v>1046</v>
      </c>
      <c r="B31" s="171" t="s">
        <v>1047</v>
      </c>
      <c r="C31" s="365">
        <v>0</v>
      </c>
      <c r="D31" s="365">
        <v>6905405.8799999999</v>
      </c>
      <c r="E31" s="365">
        <v>6905405.8799999999</v>
      </c>
    </row>
    <row r="32" spans="1:5" x14ac:dyDescent="0.2">
      <c r="A32" s="371" t="s">
        <v>1048</v>
      </c>
      <c r="B32" s="171" t="s">
        <v>1049</v>
      </c>
      <c r="C32" s="365">
        <v>0</v>
      </c>
      <c r="D32" s="365">
        <v>7312139.0899999999</v>
      </c>
      <c r="E32" s="365">
        <v>7312139.0899999999</v>
      </c>
    </row>
    <row r="33" spans="1:5" x14ac:dyDescent="0.2">
      <c r="A33" s="371" t="s">
        <v>1050</v>
      </c>
      <c r="B33" s="171" t="s">
        <v>1051</v>
      </c>
      <c r="C33" s="365">
        <v>0</v>
      </c>
      <c r="D33" s="365">
        <v>19228043.280000001</v>
      </c>
      <c r="E33" s="365">
        <v>19228043.280000001</v>
      </c>
    </row>
    <row r="34" spans="1:5" x14ac:dyDescent="0.2">
      <c r="A34" s="371" t="s">
        <v>1052</v>
      </c>
      <c r="B34" s="171" t="s">
        <v>1053</v>
      </c>
      <c r="C34" s="365">
        <v>0</v>
      </c>
      <c r="D34" s="365">
        <v>6600</v>
      </c>
      <c r="E34" s="365">
        <v>6600</v>
      </c>
    </row>
    <row r="35" spans="1:5" x14ac:dyDescent="0.2">
      <c r="A35" s="371" t="s">
        <v>1454</v>
      </c>
      <c r="B35" s="171" t="s">
        <v>1455</v>
      </c>
      <c r="C35" s="365">
        <v>0</v>
      </c>
      <c r="D35" s="365">
        <v>17500</v>
      </c>
      <c r="E35" s="365">
        <v>17500</v>
      </c>
    </row>
    <row r="36" spans="1:5" x14ac:dyDescent="0.2">
      <c r="A36" s="371" t="s">
        <v>1456</v>
      </c>
      <c r="B36" s="171" t="s">
        <v>1457</v>
      </c>
      <c r="C36" s="365">
        <v>0</v>
      </c>
      <c r="D36" s="365">
        <v>1500000</v>
      </c>
      <c r="E36" s="365">
        <v>1500000</v>
      </c>
    </row>
    <row r="37" spans="1:5" x14ac:dyDescent="0.2">
      <c r="A37" s="371" t="s">
        <v>1054</v>
      </c>
      <c r="B37" s="171" t="s">
        <v>1055</v>
      </c>
      <c r="C37" s="366">
        <v>150.1</v>
      </c>
      <c r="D37" s="366">
        <v>142.75</v>
      </c>
      <c r="E37" s="366">
        <v>-7.35</v>
      </c>
    </row>
    <row r="38" spans="1:5" x14ac:dyDescent="0.2">
      <c r="A38" s="371" t="s">
        <v>1056</v>
      </c>
      <c r="B38" s="171" t="s">
        <v>1057</v>
      </c>
      <c r="C38" s="365">
        <v>96104.4</v>
      </c>
      <c r="D38" s="365">
        <v>96104.4</v>
      </c>
      <c r="E38" s="365">
        <v>0</v>
      </c>
    </row>
    <row r="39" spans="1:5" x14ac:dyDescent="0.2">
      <c r="A39" s="371" t="s">
        <v>1058</v>
      </c>
      <c r="B39" s="171" t="s">
        <v>1059</v>
      </c>
      <c r="C39" s="365">
        <v>81373.48</v>
      </c>
      <c r="D39" s="365">
        <v>81373.48</v>
      </c>
      <c r="E39" s="365">
        <v>0</v>
      </c>
    </row>
    <row r="40" spans="1:5" x14ac:dyDescent="0.2">
      <c r="A40" s="371" t="s">
        <v>1060</v>
      </c>
      <c r="B40" s="171" t="s">
        <v>1061</v>
      </c>
      <c r="C40" s="365">
        <v>8797.9599999999991</v>
      </c>
      <c r="D40" s="365">
        <v>8797.9599999999991</v>
      </c>
      <c r="E40" s="365">
        <v>0</v>
      </c>
    </row>
    <row r="41" spans="1:5" x14ac:dyDescent="0.2">
      <c r="A41" s="371" t="s">
        <v>1062</v>
      </c>
      <c r="B41" s="171" t="s">
        <v>1063</v>
      </c>
      <c r="C41" s="365">
        <v>1370.06</v>
      </c>
      <c r="D41" s="365">
        <v>1370.18</v>
      </c>
      <c r="E41" s="366">
        <v>0.12</v>
      </c>
    </row>
    <row r="42" spans="1:5" x14ac:dyDescent="0.2">
      <c r="A42" s="371" t="s">
        <v>1064</v>
      </c>
      <c r="B42" s="171" t="s">
        <v>1065</v>
      </c>
      <c r="C42" s="365">
        <v>16307.35</v>
      </c>
      <c r="D42" s="365">
        <v>16309.02</v>
      </c>
      <c r="E42" s="366">
        <v>1.67</v>
      </c>
    </row>
    <row r="43" spans="1:5" x14ac:dyDescent="0.2">
      <c r="A43" s="371" t="s">
        <v>1066</v>
      </c>
      <c r="B43" s="171" t="s">
        <v>1067</v>
      </c>
      <c r="C43" s="365">
        <v>43342.2</v>
      </c>
      <c r="D43" s="365">
        <v>0</v>
      </c>
      <c r="E43" s="365">
        <v>-43342.2</v>
      </c>
    </row>
    <row r="44" spans="1:5" x14ac:dyDescent="0.2">
      <c r="A44" s="371" t="s">
        <v>1068</v>
      </c>
      <c r="B44" s="171" t="s">
        <v>1069</v>
      </c>
      <c r="C44" s="365">
        <v>108715.2</v>
      </c>
      <c r="D44" s="365">
        <v>994556.32</v>
      </c>
      <c r="E44" s="365">
        <v>885841.12</v>
      </c>
    </row>
    <row r="45" spans="1:5" x14ac:dyDescent="0.2">
      <c r="A45" s="371" t="s">
        <v>1070</v>
      </c>
      <c r="B45" s="171" t="s">
        <v>1071</v>
      </c>
      <c r="C45" s="366">
        <v>3.68</v>
      </c>
      <c r="D45" s="366">
        <v>3.68</v>
      </c>
      <c r="E45" s="365">
        <v>0</v>
      </c>
    </row>
    <row r="46" spans="1:5" x14ac:dyDescent="0.2">
      <c r="A46" s="371" t="s">
        <v>1072</v>
      </c>
      <c r="B46" s="171" t="s">
        <v>1073</v>
      </c>
      <c r="C46" s="366">
        <v>0.01</v>
      </c>
      <c r="D46" s="366">
        <v>0.01</v>
      </c>
      <c r="E46" s="365">
        <v>0</v>
      </c>
    </row>
    <row r="47" spans="1:5" x14ac:dyDescent="0.2">
      <c r="A47" s="371" t="s">
        <v>1074</v>
      </c>
      <c r="B47" s="171" t="s">
        <v>1075</v>
      </c>
      <c r="C47" s="366">
        <v>570.1</v>
      </c>
      <c r="D47" s="365">
        <v>340814.57</v>
      </c>
      <c r="E47" s="365">
        <v>340244.47</v>
      </c>
    </row>
    <row r="48" spans="1:5" x14ac:dyDescent="0.2">
      <c r="A48" s="371" t="s">
        <v>1076</v>
      </c>
      <c r="B48" s="171" t="s">
        <v>1077</v>
      </c>
      <c r="C48" s="365">
        <v>347816.08</v>
      </c>
      <c r="D48" s="365">
        <v>26819.99</v>
      </c>
      <c r="E48" s="365">
        <v>-320996.09000000003</v>
      </c>
    </row>
    <row r="49" spans="1:5" x14ac:dyDescent="0.2">
      <c r="A49" s="371" t="s">
        <v>1078</v>
      </c>
      <c r="B49" s="171" t="s">
        <v>1079</v>
      </c>
      <c r="C49" s="366">
        <v>783.61</v>
      </c>
      <c r="D49" s="366">
        <v>9.77</v>
      </c>
      <c r="E49" s="366">
        <v>-773.84</v>
      </c>
    </row>
    <row r="50" spans="1:5" x14ac:dyDescent="0.2">
      <c r="A50" s="371" t="s">
        <v>1080</v>
      </c>
      <c r="B50" s="171" t="s">
        <v>1081</v>
      </c>
      <c r="C50" s="365">
        <v>88334.03</v>
      </c>
      <c r="D50" s="365">
        <v>0</v>
      </c>
      <c r="E50" s="365">
        <v>-88334.03</v>
      </c>
    </row>
    <row r="51" spans="1:5" x14ac:dyDescent="0.2">
      <c r="A51" s="371" t="s">
        <v>1082</v>
      </c>
      <c r="B51" s="171" t="s">
        <v>1083</v>
      </c>
      <c r="C51" s="365">
        <v>1214.22</v>
      </c>
      <c r="D51" s="365">
        <v>0</v>
      </c>
      <c r="E51" s="365">
        <v>-1214.22</v>
      </c>
    </row>
    <row r="52" spans="1:5" x14ac:dyDescent="0.2">
      <c r="A52" s="371" t="s">
        <v>1084</v>
      </c>
      <c r="B52" s="171" t="s">
        <v>1085</v>
      </c>
      <c r="C52" s="366">
        <v>8.83</v>
      </c>
      <c r="D52" s="365">
        <v>0</v>
      </c>
      <c r="E52" s="366">
        <v>-8.83</v>
      </c>
    </row>
    <row r="53" spans="1:5" x14ac:dyDescent="0.2">
      <c r="A53" s="371" t="s">
        <v>1086</v>
      </c>
      <c r="B53" s="171" t="s">
        <v>1087</v>
      </c>
      <c r="C53" s="366">
        <v>105.36</v>
      </c>
      <c r="D53" s="365">
        <v>0</v>
      </c>
      <c r="E53" s="366">
        <v>-105.36</v>
      </c>
    </row>
    <row r="54" spans="1:5" x14ac:dyDescent="0.2">
      <c r="A54" s="371" t="s">
        <v>1088</v>
      </c>
      <c r="B54" s="171" t="s">
        <v>1089</v>
      </c>
      <c r="C54" s="365">
        <v>949206.34</v>
      </c>
      <c r="D54" s="365">
        <v>0</v>
      </c>
      <c r="E54" s="365">
        <v>-949206.34</v>
      </c>
    </row>
    <row r="55" spans="1:5" x14ac:dyDescent="0.2">
      <c r="A55" s="371" t="s">
        <v>1090</v>
      </c>
      <c r="B55" s="171" t="s">
        <v>1091</v>
      </c>
      <c r="C55" s="365">
        <v>2482115.36</v>
      </c>
      <c r="D55" s="365">
        <v>397230.84</v>
      </c>
      <c r="E55" s="365">
        <v>-2084884.52</v>
      </c>
    </row>
    <row r="56" spans="1:5" x14ac:dyDescent="0.2">
      <c r="A56" s="371" t="s">
        <v>1092</v>
      </c>
      <c r="B56" s="171" t="s">
        <v>1093</v>
      </c>
      <c r="C56" s="365">
        <v>203958.24</v>
      </c>
      <c r="D56" s="365">
        <v>0</v>
      </c>
      <c r="E56" s="365">
        <v>-203958.24</v>
      </c>
    </row>
    <row r="57" spans="1:5" x14ac:dyDescent="0.2">
      <c r="A57" s="371" t="s">
        <v>1094</v>
      </c>
      <c r="B57" s="171" t="s">
        <v>1095</v>
      </c>
      <c r="C57" s="365">
        <v>29431.52</v>
      </c>
      <c r="D57" s="365">
        <v>237556.07</v>
      </c>
      <c r="E57" s="365">
        <v>208124.55</v>
      </c>
    </row>
    <row r="58" spans="1:5" x14ac:dyDescent="0.2">
      <c r="A58" s="371" t="s">
        <v>1096</v>
      </c>
      <c r="B58" s="171" t="s">
        <v>1097</v>
      </c>
      <c r="C58" s="365">
        <v>42482.63</v>
      </c>
      <c r="D58" s="365">
        <v>0</v>
      </c>
      <c r="E58" s="365">
        <v>-42482.63</v>
      </c>
    </row>
    <row r="59" spans="1:5" x14ac:dyDescent="0.2">
      <c r="A59" s="371" t="s">
        <v>1098</v>
      </c>
      <c r="B59" s="171" t="s">
        <v>1099</v>
      </c>
      <c r="C59" s="365">
        <v>0</v>
      </c>
      <c r="D59" s="365">
        <v>45573.43</v>
      </c>
      <c r="E59" s="365">
        <v>45573.43</v>
      </c>
    </row>
    <row r="60" spans="1:5" x14ac:dyDescent="0.2">
      <c r="A60" s="371" t="s">
        <v>1458</v>
      </c>
      <c r="B60" s="366" t="s">
        <v>1173</v>
      </c>
      <c r="C60" s="365">
        <v>0</v>
      </c>
      <c r="D60" s="365">
        <v>62345.98</v>
      </c>
      <c r="E60" s="365">
        <v>62345.98</v>
      </c>
    </row>
    <row r="61" spans="1:5" x14ac:dyDescent="0.2">
      <c r="A61" s="371" t="s">
        <v>1459</v>
      </c>
      <c r="B61" s="366" t="s">
        <v>1174</v>
      </c>
      <c r="C61" s="365">
        <v>0</v>
      </c>
      <c r="D61" s="365">
        <v>3420222.75</v>
      </c>
      <c r="E61" s="365">
        <v>3420222.75</v>
      </c>
    </row>
    <row r="62" spans="1:5" x14ac:dyDescent="0.2">
      <c r="A62" s="371" t="s">
        <v>1460</v>
      </c>
      <c r="B62" s="366" t="s">
        <v>1175</v>
      </c>
      <c r="C62" s="365">
        <v>0</v>
      </c>
      <c r="D62" s="365">
        <v>546430.62</v>
      </c>
      <c r="E62" s="365">
        <v>546430.62</v>
      </c>
    </row>
    <row r="63" spans="1:5" x14ac:dyDescent="0.2">
      <c r="A63" s="371" t="s">
        <v>1461</v>
      </c>
      <c r="B63" s="366" t="s">
        <v>1176</v>
      </c>
      <c r="C63" s="365">
        <v>0</v>
      </c>
      <c r="D63" s="366">
        <v>1.32</v>
      </c>
      <c r="E63" s="366">
        <v>1.32</v>
      </c>
    </row>
    <row r="64" spans="1:5" x14ac:dyDescent="0.2">
      <c r="A64" s="371" t="s">
        <v>1462</v>
      </c>
      <c r="B64" s="366" t="s">
        <v>1177</v>
      </c>
      <c r="C64" s="365">
        <v>0</v>
      </c>
      <c r="D64" s="366">
        <v>3.23</v>
      </c>
      <c r="E64" s="366">
        <v>3.23</v>
      </c>
    </row>
    <row r="65" spans="1:5" x14ac:dyDescent="0.2">
      <c r="A65" s="371" t="s">
        <v>1463</v>
      </c>
      <c r="B65" s="366" t="s">
        <v>1202</v>
      </c>
      <c r="C65" s="365">
        <v>0</v>
      </c>
      <c r="D65" s="366">
        <v>305.72000000000003</v>
      </c>
      <c r="E65" s="366">
        <v>305.72000000000003</v>
      </c>
    </row>
    <row r="66" spans="1:5" x14ac:dyDescent="0.2">
      <c r="A66" s="371" t="s">
        <v>1464</v>
      </c>
      <c r="B66" s="366" t="s">
        <v>1203</v>
      </c>
      <c r="C66" s="365">
        <v>0</v>
      </c>
      <c r="D66" s="366">
        <v>10.050000000000001</v>
      </c>
      <c r="E66" s="366">
        <v>10.050000000000001</v>
      </c>
    </row>
    <row r="67" spans="1:5" x14ac:dyDescent="0.2">
      <c r="A67" s="371" t="s">
        <v>1465</v>
      </c>
      <c r="B67" s="366" t="s">
        <v>1466</v>
      </c>
      <c r="C67" s="365">
        <v>0</v>
      </c>
      <c r="D67" s="365">
        <v>3952359.26</v>
      </c>
      <c r="E67" s="365">
        <v>3952359.26</v>
      </c>
    </row>
    <row r="68" spans="1:5" s="278" customFormat="1" x14ac:dyDescent="0.2">
      <c r="A68" s="371" t="s">
        <v>1467</v>
      </c>
      <c r="B68" s="171" t="s">
        <v>1468</v>
      </c>
      <c r="C68" s="365">
        <v>0</v>
      </c>
      <c r="D68" s="365">
        <v>592626.04</v>
      </c>
      <c r="E68" s="365">
        <v>592626.04</v>
      </c>
    </row>
    <row r="69" spans="1:5" s="278" customFormat="1" x14ac:dyDescent="0.2">
      <c r="A69" s="371" t="s">
        <v>1469</v>
      </c>
      <c r="B69" s="171" t="s">
        <v>1470</v>
      </c>
      <c r="C69" s="365">
        <v>0</v>
      </c>
      <c r="D69" s="365">
        <v>576701.72</v>
      </c>
      <c r="E69" s="365">
        <v>576701.72</v>
      </c>
    </row>
    <row r="70" spans="1:5" s="278" customFormat="1" x14ac:dyDescent="0.2">
      <c r="A70" s="371" t="s">
        <v>1471</v>
      </c>
      <c r="B70" s="171" t="s">
        <v>1472</v>
      </c>
      <c r="C70" s="365">
        <v>0</v>
      </c>
      <c r="D70" s="365">
        <v>8636.01</v>
      </c>
      <c r="E70" s="365">
        <v>8636.01</v>
      </c>
    </row>
    <row r="71" spans="1:5" s="278" customFormat="1" x14ac:dyDescent="0.2">
      <c r="A71" s="371" t="s">
        <v>1473</v>
      </c>
      <c r="B71" s="171" t="s">
        <v>1474</v>
      </c>
      <c r="C71" s="365">
        <v>0</v>
      </c>
      <c r="D71" s="365">
        <v>142181.32999999999</v>
      </c>
      <c r="E71" s="365">
        <v>142181.32999999999</v>
      </c>
    </row>
    <row r="72" spans="1:5" s="278" customFormat="1" x14ac:dyDescent="0.2">
      <c r="A72" s="371" t="s">
        <v>1475</v>
      </c>
      <c r="B72" s="171" t="s">
        <v>1476</v>
      </c>
      <c r="C72" s="365">
        <v>0</v>
      </c>
      <c r="D72" s="365">
        <v>2685.34</v>
      </c>
      <c r="E72" s="365">
        <v>2685.34</v>
      </c>
    </row>
    <row r="73" spans="1:5" s="278" customFormat="1" x14ac:dyDescent="0.2">
      <c r="A73" s="371" t="s">
        <v>1477</v>
      </c>
      <c r="B73" s="171" t="s">
        <v>1478</v>
      </c>
      <c r="C73" s="365">
        <v>0</v>
      </c>
      <c r="D73" s="365">
        <v>952006.2</v>
      </c>
      <c r="E73" s="365">
        <v>952006.2</v>
      </c>
    </row>
    <row r="74" spans="1:5" s="278" customFormat="1" x14ac:dyDescent="0.2">
      <c r="A74" s="371" t="s">
        <v>1479</v>
      </c>
      <c r="B74" s="171" t="s">
        <v>1480</v>
      </c>
      <c r="C74" s="365">
        <v>0</v>
      </c>
      <c r="D74" s="365">
        <v>2840753.67</v>
      </c>
      <c r="E74" s="365">
        <v>2840753.67</v>
      </c>
    </row>
    <row r="75" spans="1:5" s="278" customFormat="1" x14ac:dyDescent="0.2">
      <c r="A75" s="371" t="s">
        <v>1100</v>
      </c>
      <c r="B75" s="171" t="s">
        <v>1101</v>
      </c>
      <c r="C75" s="366">
        <v>0.19</v>
      </c>
      <c r="D75" s="366">
        <v>0.19</v>
      </c>
      <c r="E75" s="365">
        <v>0</v>
      </c>
    </row>
    <row r="76" spans="1:5" s="278" customFormat="1" x14ac:dyDescent="0.2">
      <c r="A76" s="371" t="s">
        <v>1102</v>
      </c>
      <c r="B76" s="171" t="s">
        <v>1103</v>
      </c>
      <c r="C76" s="365">
        <v>15634.08</v>
      </c>
      <c r="D76" s="365">
        <v>85478.68</v>
      </c>
      <c r="E76" s="365">
        <v>69844.600000000006</v>
      </c>
    </row>
    <row r="77" spans="1:5" s="278" customFormat="1" x14ac:dyDescent="0.2">
      <c r="A77" s="371" t="s">
        <v>1104</v>
      </c>
      <c r="B77" s="171" t="s">
        <v>1105</v>
      </c>
      <c r="C77" s="365">
        <v>15634.08</v>
      </c>
      <c r="D77" s="365">
        <v>85478.2</v>
      </c>
      <c r="E77" s="365">
        <v>69844.12</v>
      </c>
    </row>
    <row r="78" spans="1:5" s="278" customFormat="1" x14ac:dyDescent="0.2">
      <c r="A78" s="371" t="s">
        <v>1106</v>
      </c>
      <c r="B78" s="171" t="s">
        <v>1107</v>
      </c>
      <c r="C78" s="365">
        <v>28297.08</v>
      </c>
      <c r="D78" s="365">
        <v>176398.24</v>
      </c>
      <c r="E78" s="365">
        <v>148101.16</v>
      </c>
    </row>
    <row r="79" spans="1:5" s="278" customFormat="1" x14ac:dyDescent="0.2">
      <c r="A79" s="371" t="s">
        <v>1108</v>
      </c>
      <c r="B79" s="171" t="s">
        <v>1109</v>
      </c>
      <c r="C79" s="365">
        <v>15634.08</v>
      </c>
      <c r="D79" s="365">
        <v>85478.2</v>
      </c>
      <c r="E79" s="365">
        <v>69844.12</v>
      </c>
    </row>
    <row r="80" spans="1:5" s="278" customFormat="1" x14ac:dyDescent="0.2">
      <c r="A80" s="371" t="s">
        <v>1110</v>
      </c>
      <c r="B80" s="171" t="s">
        <v>1111</v>
      </c>
      <c r="C80" s="365">
        <v>15634.08</v>
      </c>
      <c r="D80" s="365">
        <v>85478.2</v>
      </c>
      <c r="E80" s="365">
        <v>69844.12</v>
      </c>
    </row>
    <row r="81" spans="1:5" s="278" customFormat="1" x14ac:dyDescent="0.2">
      <c r="A81" s="371" t="s">
        <v>1112</v>
      </c>
      <c r="B81" s="171" t="s">
        <v>1113</v>
      </c>
      <c r="C81" s="365">
        <v>33488</v>
      </c>
      <c r="D81" s="365">
        <v>183094.22</v>
      </c>
      <c r="E81" s="365">
        <v>149606.22</v>
      </c>
    </row>
    <row r="82" spans="1:5" s="278" customFormat="1" x14ac:dyDescent="0.2">
      <c r="A82" s="371" t="s">
        <v>1114</v>
      </c>
      <c r="B82" s="171" t="s">
        <v>1115</v>
      </c>
      <c r="C82" s="365">
        <v>15634.08</v>
      </c>
      <c r="D82" s="365">
        <v>85478.2</v>
      </c>
      <c r="E82" s="365">
        <v>69844.12</v>
      </c>
    </row>
    <row r="83" spans="1:5" s="278" customFormat="1" x14ac:dyDescent="0.2">
      <c r="A83" s="371" t="s">
        <v>1116</v>
      </c>
      <c r="B83" s="171" t="s">
        <v>1117</v>
      </c>
      <c r="C83" s="365">
        <v>17371.400000000001</v>
      </c>
      <c r="D83" s="365">
        <v>97875.56</v>
      </c>
      <c r="E83" s="365">
        <v>80504.160000000003</v>
      </c>
    </row>
    <row r="84" spans="1:5" s="278" customFormat="1" x14ac:dyDescent="0.2">
      <c r="A84" s="371" t="s">
        <v>1118</v>
      </c>
      <c r="B84" s="171" t="s">
        <v>1119</v>
      </c>
      <c r="C84" s="365">
        <v>15634.08</v>
      </c>
      <c r="D84" s="365">
        <v>82762.039999999994</v>
      </c>
      <c r="E84" s="365">
        <v>67127.960000000006</v>
      </c>
    </row>
    <row r="85" spans="1:5" s="278" customFormat="1" x14ac:dyDescent="0.2">
      <c r="A85" s="371" t="s">
        <v>1120</v>
      </c>
      <c r="B85" s="171" t="s">
        <v>1121</v>
      </c>
      <c r="C85" s="365">
        <v>15634.08</v>
      </c>
      <c r="D85" s="365">
        <v>85478.2</v>
      </c>
      <c r="E85" s="365">
        <v>69844.12</v>
      </c>
    </row>
    <row r="86" spans="1:5" s="278" customFormat="1" x14ac:dyDescent="0.2">
      <c r="A86" s="371" t="s">
        <v>1481</v>
      </c>
      <c r="B86" s="171" t="s">
        <v>1482</v>
      </c>
      <c r="C86" s="365">
        <v>0</v>
      </c>
      <c r="D86" s="365">
        <v>9425.7999999999993</v>
      </c>
      <c r="E86" s="365">
        <v>9425.7999999999993</v>
      </c>
    </row>
    <row r="87" spans="1:5" s="19" customFormat="1" x14ac:dyDescent="0.2">
      <c r="A87" s="151"/>
      <c r="B87" s="151" t="s">
        <v>388</v>
      </c>
      <c r="C87" s="165">
        <f>SUM(C8:C86)</f>
        <v>31145993.48999998</v>
      </c>
      <c r="D87" s="165">
        <f t="shared" ref="D87:E87" si="0">SUM(D8:D86)</f>
        <v>63352466.430000007</v>
      </c>
      <c r="E87" s="165">
        <f t="shared" si="0"/>
        <v>32206472.940000013</v>
      </c>
    </row>
    <row r="88" spans="1:5" s="19" customFormat="1" x14ac:dyDescent="0.2">
      <c r="A88" s="196"/>
      <c r="B88" s="196"/>
      <c r="C88" s="201"/>
      <c r="D88" s="201"/>
      <c r="E88" s="201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Normal="100" zoomScaleSheetLayoutView="100" workbookViewId="0">
      <selection activeCell="A26" sqref="A26:C48"/>
    </sheetView>
  </sheetViews>
  <sheetFormatPr baseColWidth="10" defaultRowHeight="11.25" x14ac:dyDescent="0.2"/>
  <cols>
    <col min="1" max="1" width="20.7109375" style="153" customWidth="1"/>
    <col min="2" max="2" width="42.85546875" style="153" customWidth="1"/>
    <col min="3" max="3" width="17.7109375" style="119" customWidth="1"/>
    <col min="4" max="4" width="17.7109375" style="120" customWidth="1"/>
    <col min="5" max="16384" width="11.42578125" style="8"/>
  </cols>
  <sheetData>
    <row r="1" spans="1:4" s="42" customFormat="1" x14ac:dyDescent="0.2">
      <c r="A1" s="73" t="s">
        <v>43</v>
      </c>
      <c r="B1" s="73"/>
      <c r="C1" s="107"/>
      <c r="D1" s="108"/>
    </row>
    <row r="2" spans="1:4" s="42" customFormat="1" x14ac:dyDescent="0.2">
      <c r="A2" s="73" t="s">
        <v>0</v>
      </c>
      <c r="B2" s="73"/>
      <c r="C2" s="107"/>
      <c r="D2" s="109"/>
    </row>
    <row r="3" spans="1:4" s="42" customFormat="1" x14ac:dyDescent="0.2">
      <c r="A3" s="73"/>
      <c r="B3" s="73"/>
      <c r="C3" s="107"/>
      <c r="D3" s="109"/>
    </row>
    <row r="4" spans="1:4" s="42" customFormat="1" x14ac:dyDescent="0.2">
      <c r="C4" s="107"/>
      <c r="D4" s="109"/>
    </row>
    <row r="5" spans="1:4" s="42" customFormat="1" ht="11.25" customHeight="1" x14ac:dyDescent="0.2">
      <c r="A5" s="393" t="s">
        <v>278</v>
      </c>
      <c r="B5" s="394"/>
      <c r="C5" s="107"/>
      <c r="D5" s="110" t="s">
        <v>119</v>
      </c>
    </row>
    <row r="6" spans="1:4" x14ac:dyDescent="0.2">
      <c r="A6" s="111"/>
      <c r="B6" s="111"/>
      <c r="C6" s="112"/>
      <c r="D6" s="113"/>
    </row>
    <row r="7" spans="1:4" ht="15" customHeight="1" x14ac:dyDescent="0.2">
      <c r="A7" s="15" t="s">
        <v>46</v>
      </c>
      <c r="B7" s="16" t="s">
        <v>47</v>
      </c>
      <c r="C7" s="58" t="s">
        <v>77</v>
      </c>
      <c r="D7" s="52" t="s">
        <v>120</v>
      </c>
    </row>
    <row r="8" spans="1:4" x14ac:dyDescent="0.2">
      <c r="A8" s="372">
        <v>1231</v>
      </c>
      <c r="B8" s="115" t="s">
        <v>1204</v>
      </c>
      <c r="C8" s="365">
        <v>374044</v>
      </c>
      <c r="D8" s="116"/>
    </row>
    <row r="9" spans="1:4" x14ac:dyDescent="0.2">
      <c r="A9" s="372">
        <v>123105811</v>
      </c>
      <c r="B9" s="115" t="s">
        <v>454</v>
      </c>
      <c r="C9" s="365">
        <v>374044</v>
      </c>
      <c r="D9" s="116"/>
    </row>
    <row r="10" spans="1:4" x14ac:dyDescent="0.2">
      <c r="A10" s="372">
        <v>1235</v>
      </c>
      <c r="B10" s="115" t="s">
        <v>1122</v>
      </c>
      <c r="C10" s="365">
        <v>20743802.469999999</v>
      </c>
      <c r="D10" s="116"/>
    </row>
    <row r="11" spans="1:4" x14ac:dyDescent="0.2">
      <c r="A11" s="372">
        <v>123516111</v>
      </c>
      <c r="B11" s="115" t="s">
        <v>1205</v>
      </c>
      <c r="C11" s="365">
        <v>-2841534.39</v>
      </c>
      <c r="D11" s="116"/>
    </row>
    <row r="12" spans="1:4" x14ac:dyDescent="0.2">
      <c r="A12" s="372">
        <v>123526121</v>
      </c>
      <c r="B12" s="115" t="s">
        <v>1206</v>
      </c>
      <c r="C12" s="365">
        <v>483984.42</v>
      </c>
      <c r="D12" s="116"/>
    </row>
    <row r="13" spans="1:4" s="278" customFormat="1" x14ac:dyDescent="0.2">
      <c r="A13" s="372">
        <v>123536131</v>
      </c>
      <c r="B13" s="115" t="s">
        <v>1207</v>
      </c>
      <c r="C13" s="365">
        <v>1489175.21</v>
      </c>
      <c r="D13" s="116"/>
    </row>
    <row r="14" spans="1:4" s="278" customFormat="1" x14ac:dyDescent="0.2">
      <c r="A14" s="372">
        <v>123546141</v>
      </c>
      <c r="B14" s="115" t="s">
        <v>1208</v>
      </c>
      <c r="C14" s="365">
        <v>9415436.8300000001</v>
      </c>
      <c r="D14" s="116"/>
    </row>
    <row r="15" spans="1:4" s="278" customFormat="1" x14ac:dyDescent="0.2">
      <c r="A15" s="372">
        <v>123556151</v>
      </c>
      <c r="B15" s="115" t="s">
        <v>1209</v>
      </c>
      <c r="C15" s="365">
        <v>11064240.4</v>
      </c>
      <c r="D15" s="116"/>
    </row>
    <row r="16" spans="1:4" s="278" customFormat="1" x14ac:dyDescent="0.2">
      <c r="A16" s="372">
        <v>123566161</v>
      </c>
      <c r="B16" s="115" t="s">
        <v>1183</v>
      </c>
      <c r="C16" s="365">
        <v>1132500</v>
      </c>
      <c r="D16" s="116"/>
    </row>
    <row r="17" spans="1:4" s="278" customFormat="1" x14ac:dyDescent="0.2">
      <c r="A17" s="372">
        <v>1236</v>
      </c>
      <c r="B17" s="115" t="s">
        <v>1210</v>
      </c>
      <c r="C17" s="365">
        <v>1919037.35</v>
      </c>
      <c r="D17" s="116"/>
    </row>
    <row r="18" spans="1:4" s="278" customFormat="1" x14ac:dyDescent="0.2">
      <c r="A18" s="372">
        <v>123626221</v>
      </c>
      <c r="B18" s="115" t="s">
        <v>1184</v>
      </c>
      <c r="C18" s="365">
        <v>118690.06</v>
      </c>
      <c r="D18" s="116"/>
    </row>
    <row r="19" spans="1:4" s="278" customFormat="1" x14ac:dyDescent="0.2">
      <c r="A19" s="372">
        <v>123626271</v>
      </c>
      <c r="B19" s="115" t="s">
        <v>1250</v>
      </c>
      <c r="C19" s="365">
        <v>1800347.29</v>
      </c>
      <c r="D19" s="116"/>
    </row>
    <row r="20" spans="1:4" x14ac:dyDescent="0.2">
      <c r="A20" s="117"/>
      <c r="B20" s="117" t="s">
        <v>386</v>
      </c>
      <c r="C20" s="118">
        <f>C8+C10+C17</f>
        <v>23036883.82</v>
      </c>
      <c r="D20" s="202">
        <v>0</v>
      </c>
    </row>
    <row r="23" spans="1:4" x14ac:dyDescent="0.2">
      <c r="A23" s="393" t="s">
        <v>279</v>
      </c>
      <c r="B23" s="394"/>
      <c r="C23" s="107"/>
      <c r="D23" s="110" t="s">
        <v>119</v>
      </c>
    </row>
    <row r="24" spans="1:4" x14ac:dyDescent="0.2">
      <c r="A24" s="111"/>
      <c r="B24" s="111"/>
      <c r="C24" s="112"/>
      <c r="D24" s="113"/>
    </row>
    <row r="25" spans="1:4" x14ac:dyDescent="0.2">
      <c r="A25" s="15" t="s">
        <v>46</v>
      </c>
      <c r="B25" s="16" t="s">
        <v>47</v>
      </c>
      <c r="C25" s="58" t="s">
        <v>77</v>
      </c>
      <c r="D25" s="52" t="s">
        <v>120</v>
      </c>
    </row>
    <row r="26" spans="1:4" x14ac:dyDescent="0.2">
      <c r="A26" s="114"/>
      <c r="B26" s="368" t="s">
        <v>1123</v>
      </c>
      <c r="C26" s="382">
        <f>C27+C32+C36+C39</f>
        <v>6269821.2800000003</v>
      </c>
      <c r="D26" s="116"/>
    </row>
    <row r="27" spans="1:4" x14ac:dyDescent="0.2">
      <c r="A27" s="372" t="s">
        <v>1124</v>
      </c>
      <c r="B27" s="383" t="s">
        <v>1211</v>
      </c>
      <c r="C27" s="365">
        <v>873990.72</v>
      </c>
      <c r="D27" s="116"/>
    </row>
    <row r="28" spans="1:4" x14ac:dyDescent="0.2">
      <c r="A28" s="372">
        <v>12415111</v>
      </c>
      <c r="B28" s="383" t="s">
        <v>1212</v>
      </c>
      <c r="C28" s="365">
        <v>181402.92</v>
      </c>
      <c r="D28" s="116"/>
    </row>
    <row r="29" spans="1:4" x14ac:dyDescent="0.2">
      <c r="A29" s="372">
        <v>124125121</v>
      </c>
      <c r="B29" s="278" t="s">
        <v>471</v>
      </c>
      <c r="C29" s="365">
        <v>-6856</v>
      </c>
      <c r="D29" s="116"/>
    </row>
    <row r="30" spans="1:4" s="278" customFormat="1" x14ac:dyDescent="0.2">
      <c r="A30" s="372">
        <v>124135151</v>
      </c>
      <c r="B30" s="383" t="s">
        <v>473</v>
      </c>
      <c r="C30" s="365">
        <v>624187.79</v>
      </c>
      <c r="D30" s="116"/>
    </row>
    <row r="31" spans="1:4" x14ac:dyDescent="0.2">
      <c r="A31" s="372">
        <v>124195191</v>
      </c>
      <c r="B31" s="383" t="s">
        <v>475</v>
      </c>
      <c r="C31" s="365">
        <v>75256.009999999995</v>
      </c>
      <c r="D31" s="116"/>
    </row>
    <row r="32" spans="1:4" x14ac:dyDescent="0.2">
      <c r="A32" s="372" t="s">
        <v>1125</v>
      </c>
      <c r="B32" s="383" t="s">
        <v>1213</v>
      </c>
      <c r="C32" s="365">
        <v>483241.77</v>
      </c>
      <c r="D32" s="116"/>
    </row>
    <row r="33" spans="1:4" x14ac:dyDescent="0.2">
      <c r="A33" s="372">
        <v>124215211</v>
      </c>
      <c r="B33" s="383" t="s">
        <v>477</v>
      </c>
      <c r="C33" s="365">
        <v>38531.29</v>
      </c>
      <c r="D33" s="116"/>
    </row>
    <row r="34" spans="1:4" x14ac:dyDescent="0.2">
      <c r="A34" s="372">
        <v>124235231</v>
      </c>
      <c r="B34" s="383" t="s">
        <v>1214</v>
      </c>
      <c r="C34" s="365">
        <v>436110.48</v>
      </c>
      <c r="D34" s="116"/>
    </row>
    <row r="35" spans="1:4" x14ac:dyDescent="0.2">
      <c r="A35" s="372">
        <v>124295291</v>
      </c>
      <c r="B35" s="383" t="s">
        <v>481</v>
      </c>
      <c r="C35" s="365">
        <v>8600</v>
      </c>
      <c r="D35" s="116"/>
    </row>
    <row r="36" spans="1:4" x14ac:dyDescent="0.2">
      <c r="A36" s="372" t="s">
        <v>1126</v>
      </c>
      <c r="B36" s="383" t="s">
        <v>1215</v>
      </c>
      <c r="C36" s="365">
        <v>4686571.9800000004</v>
      </c>
      <c r="D36" s="116"/>
    </row>
    <row r="37" spans="1:4" s="278" customFormat="1" x14ac:dyDescent="0.2">
      <c r="A37" s="372">
        <v>124415411</v>
      </c>
      <c r="B37" s="383" t="s">
        <v>485</v>
      </c>
      <c r="C37" s="365">
        <v>4804372</v>
      </c>
      <c r="D37" s="116"/>
    </row>
    <row r="38" spans="1:4" s="278" customFormat="1" x14ac:dyDescent="0.2">
      <c r="A38" s="372">
        <v>124495491</v>
      </c>
      <c r="B38" s="278" t="s">
        <v>489</v>
      </c>
      <c r="C38" s="365">
        <v>-117800.02</v>
      </c>
      <c r="D38" s="116"/>
    </row>
    <row r="39" spans="1:4" s="278" customFormat="1" x14ac:dyDescent="0.2">
      <c r="A39" s="372" t="s">
        <v>1127</v>
      </c>
      <c r="B39" s="383" t="s">
        <v>1216</v>
      </c>
      <c r="C39" s="365">
        <v>226016.81</v>
      </c>
      <c r="D39" s="116"/>
    </row>
    <row r="40" spans="1:4" s="278" customFormat="1" x14ac:dyDescent="0.2">
      <c r="A40" s="372">
        <v>124645641</v>
      </c>
      <c r="B40" s="384" t="s">
        <v>1217</v>
      </c>
      <c r="C40" s="365">
        <v>130310.64</v>
      </c>
      <c r="D40" s="116"/>
    </row>
    <row r="41" spans="1:4" s="278" customFormat="1" x14ac:dyDescent="0.2">
      <c r="A41" s="372">
        <v>124655651</v>
      </c>
      <c r="B41" s="384" t="s">
        <v>1218</v>
      </c>
      <c r="C41" s="365">
        <v>19849.560000000001</v>
      </c>
      <c r="D41" s="116"/>
    </row>
    <row r="42" spans="1:4" s="278" customFormat="1" x14ac:dyDescent="0.2">
      <c r="A42" s="372">
        <v>124675671</v>
      </c>
      <c r="B42" s="384" t="s">
        <v>503</v>
      </c>
      <c r="C42" s="365">
        <v>49759.040000000001</v>
      </c>
      <c r="D42" s="116"/>
    </row>
    <row r="43" spans="1:4" s="278" customFormat="1" x14ac:dyDescent="0.2">
      <c r="A43" s="372">
        <v>124695691</v>
      </c>
      <c r="B43" s="383" t="s">
        <v>505</v>
      </c>
      <c r="C43" s="365">
        <v>26097.57</v>
      </c>
      <c r="D43" s="116"/>
    </row>
    <row r="44" spans="1:4" x14ac:dyDescent="0.2">
      <c r="A44" s="114"/>
      <c r="B44" s="368" t="s">
        <v>1128</v>
      </c>
      <c r="C44" s="378">
        <f>C45+C47</f>
        <v>948999.99</v>
      </c>
      <c r="D44" s="116"/>
    </row>
    <row r="45" spans="1:4" x14ac:dyDescent="0.2">
      <c r="A45" s="114" t="s">
        <v>1129</v>
      </c>
      <c r="B45" s="115" t="s">
        <v>1219</v>
      </c>
      <c r="C45" s="365">
        <v>573999.99</v>
      </c>
      <c r="D45" s="116"/>
    </row>
    <row r="46" spans="1:4" s="278" customFormat="1" x14ac:dyDescent="0.2">
      <c r="A46" s="372">
        <v>125105911</v>
      </c>
      <c r="B46" s="115" t="s">
        <v>1220</v>
      </c>
      <c r="C46" s="365">
        <v>573999.99</v>
      </c>
      <c r="D46" s="116"/>
    </row>
    <row r="47" spans="1:4" s="278" customFormat="1" x14ac:dyDescent="0.2">
      <c r="A47" s="372">
        <v>1253</v>
      </c>
      <c r="B47" s="115" t="s">
        <v>1221</v>
      </c>
      <c r="C47" s="365">
        <v>375000</v>
      </c>
      <c r="D47" s="116"/>
    </row>
    <row r="48" spans="1:4" x14ac:dyDescent="0.2">
      <c r="A48" s="372">
        <v>125315951</v>
      </c>
      <c r="B48" s="114" t="s">
        <v>1222</v>
      </c>
      <c r="C48" s="365">
        <v>375000</v>
      </c>
      <c r="D48" s="116"/>
    </row>
    <row r="49" spans="1:4" x14ac:dyDescent="0.2">
      <c r="A49" s="117"/>
      <c r="B49" s="117" t="s">
        <v>389</v>
      </c>
      <c r="C49" s="118">
        <f>C26+C44</f>
        <v>7218821.2700000005</v>
      </c>
      <c r="D49" s="202">
        <v>0</v>
      </c>
    </row>
  </sheetData>
  <mergeCells count="2">
    <mergeCell ref="A5:B5"/>
    <mergeCell ref="A23:B23"/>
  </mergeCells>
  <dataValidations count="5">
    <dataValidation allowBlank="1" showInputMessage="1" showErrorMessage="1" prompt="Detallar el porcentaje de estas adquisiciones que fueron realizadas mediante subsidios de capital del sector central (subsidiados por la federación, estado o municipio)." sqref="D7 D25"/>
    <dataValidation allowBlank="1" showInputMessage="1" showErrorMessage="1" prompt="Importe (saldo final) de las adquisiciones de bienes muebles e inmuebles efectuadas en el periodo al que corresponde la cuenta pública presentada." sqref="C25"/>
    <dataValidation allowBlank="1" showInputMessage="1" showErrorMessage="1" prompt="Corresponde al nombre o descripción de la cuenta de acuerdo al Plan de Cuentas emitido por el CONAC." sqref="B7 B25"/>
    <dataValidation allowBlank="1" showInputMessage="1" showErrorMessage="1" prompt="Corresponde al número de la cuenta de acuerdo al Plan de Cuentas emitido por el CONAC (DOF 23/12/2015)." sqref="A7 A25"/>
    <dataValidation allowBlank="1" showInputMessage="1" showErrorMessage="1" prompt="Importe (saldo final) de las adquisiciones de bienes muebles e inmuebles efectuadas en el periodo que se presenta." sqref="C7"/>
  </dataValidations>
  <pageMargins left="0.7" right="0.7" top="0.75" bottom="0.75" header="0.3" footer="0.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C1" zoomScaleNormal="100" zoomScaleSheetLayoutView="100" workbookViewId="0">
      <pane ySplit="8" topLeftCell="A29" activePane="bottomLeft" state="frozen"/>
      <selection pane="bottomLeft" activeCell="D41" sqref="D41"/>
    </sheetView>
  </sheetViews>
  <sheetFormatPr baseColWidth="10" defaultRowHeight="11.25" x14ac:dyDescent="0.2"/>
  <cols>
    <col min="1" max="1" width="7.42578125" style="153" customWidth="1"/>
    <col min="2" max="2" width="55.28515625" style="153" customWidth="1"/>
    <col min="3" max="3" width="17.7109375" style="119" customWidth="1"/>
    <col min="4" max="4" width="17.7109375" style="270" customWidth="1"/>
    <col min="5" max="16384" width="11.42578125" style="270"/>
  </cols>
  <sheetData>
    <row r="1" spans="1:4" s="42" customFormat="1" x14ac:dyDescent="0.2">
      <c r="A1" s="73" t="s">
        <v>43</v>
      </c>
      <c r="B1" s="73"/>
      <c r="C1" s="107"/>
    </row>
    <row r="2" spans="1:4" s="42" customFormat="1" x14ac:dyDescent="0.2">
      <c r="A2" s="73" t="s">
        <v>0</v>
      </c>
      <c r="B2" s="73"/>
      <c r="C2" s="107"/>
    </row>
    <row r="3" spans="1:4" s="42" customFormat="1" x14ac:dyDescent="0.2">
      <c r="A3" s="73"/>
      <c r="B3" s="73"/>
      <c r="C3" s="107"/>
    </row>
    <row r="4" spans="1:4" s="42" customFormat="1" x14ac:dyDescent="0.2">
      <c r="A4" s="73"/>
      <c r="B4" s="73"/>
      <c r="C4" s="107"/>
    </row>
    <row r="5" spans="1:4" s="42" customFormat="1" x14ac:dyDescent="0.2">
      <c r="C5" s="107"/>
    </row>
    <row r="6" spans="1:4" s="42" customFormat="1" ht="11.25" customHeight="1" x14ac:dyDescent="0.2">
      <c r="A6" s="393" t="s">
        <v>260</v>
      </c>
      <c r="B6" s="394"/>
      <c r="C6" s="107"/>
      <c r="D6" s="283" t="s">
        <v>219</v>
      </c>
    </row>
    <row r="7" spans="1:4" x14ac:dyDescent="0.2">
      <c r="A7" s="111"/>
      <c r="B7" s="111"/>
      <c r="C7" s="112"/>
    </row>
    <row r="8" spans="1:4" ht="15" customHeight="1" x14ac:dyDescent="0.2">
      <c r="A8" s="15" t="s">
        <v>46</v>
      </c>
      <c r="B8" s="216" t="s">
        <v>47</v>
      </c>
      <c r="C8" s="58" t="s">
        <v>75</v>
      </c>
      <c r="D8" s="58" t="s">
        <v>76</v>
      </c>
    </row>
    <row r="9" spans="1:4" x14ac:dyDescent="0.2">
      <c r="A9" s="310">
        <v>5500</v>
      </c>
      <c r="B9" s="311" t="s">
        <v>287</v>
      </c>
      <c r="C9" s="221">
        <v>8060687.0300000003</v>
      </c>
      <c r="D9" s="369">
        <v>8145765.2699999996</v>
      </c>
    </row>
    <row r="10" spans="1:4" s="278" customFormat="1" x14ac:dyDescent="0.2">
      <c r="A10" s="314">
        <v>5510</v>
      </c>
      <c r="B10" s="315" t="s">
        <v>176</v>
      </c>
      <c r="C10" s="312">
        <v>6995155.4500000002</v>
      </c>
      <c r="D10" s="313">
        <v>8145765.2699999996</v>
      </c>
    </row>
    <row r="11" spans="1:4" s="278" customFormat="1" x14ac:dyDescent="0.2">
      <c r="A11" s="314">
        <v>5511</v>
      </c>
      <c r="B11" s="315" t="s">
        <v>288</v>
      </c>
      <c r="C11" s="312"/>
      <c r="D11" s="313"/>
    </row>
    <row r="12" spans="1:4" s="278" customFormat="1" x14ac:dyDescent="0.2">
      <c r="A12" s="314">
        <v>5512</v>
      </c>
      <c r="B12" s="315" t="s">
        <v>289</v>
      </c>
      <c r="C12" s="312"/>
      <c r="D12" s="313"/>
    </row>
    <row r="13" spans="1:4" s="278" customFormat="1" x14ac:dyDescent="0.2">
      <c r="A13" s="314">
        <v>5513</v>
      </c>
      <c r="B13" s="315" t="s">
        <v>290</v>
      </c>
      <c r="C13" s="312"/>
      <c r="D13" s="313"/>
    </row>
    <row r="14" spans="1:4" s="278" customFormat="1" x14ac:dyDescent="0.2">
      <c r="A14" s="314">
        <v>5514</v>
      </c>
      <c r="B14" s="315" t="s">
        <v>291</v>
      </c>
      <c r="C14" s="312"/>
      <c r="D14" s="313"/>
    </row>
    <row r="15" spans="1:4" s="278" customFormat="1" x14ac:dyDescent="0.2">
      <c r="A15" s="314">
        <v>5515</v>
      </c>
      <c r="B15" s="315" t="s">
        <v>292</v>
      </c>
      <c r="C15" s="312"/>
      <c r="D15" s="313"/>
    </row>
    <row r="16" spans="1:4" s="278" customFormat="1" x14ac:dyDescent="0.2">
      <c r="A16" s="314">
        <v>5516</v>
      </c>
      <c r="B16" s="315" t="s">
        <v>293</v>
      </c>
      <c r="C16" s="312"/>
      <c r="D16" s="313"/>
    </row>
    <row r="17" spans="1:4" s="278" customFormat="1" x14ac:dyDescent="0.2">
      <c r="A17" s="314">
        <v>5517</v>
      </c>
      <c r="B17" s="315" t="s">
        <v>294</v>
      </c>
      <c r="C17" s="312"/>
      <c r="D17" s="313"/>
    </row>
    <row r="18" spans="1:4" s="278" customFormat="1" x14ac:dyDescent="0.2">
      <c r="A18" s="314">
        <v>5518</v>
      </c>
      <c r="B18" s="315" t="s">
        <v>295</v>
      </c>
      <c r="C18" s="312"/>
      <c r="D18" s="313"/>
    </row>
    <row r="19" spans="1:4" s="278" customFormat="1" x14ac:dyDescent="0.2">
      <c r="A19" s="314">
        <v>5520</v>
      </c>
      <c r="B19" s="315" t="s">
        <v>177</v>
      </c>
      <c r="C19" s="312"/>
      <c r="D19" s="313"/>
    </row>
    <row r="20" spans="1:4" s="278" customFormat="1" x14ac:dyDescent="0.2">
      <c r="A20" s="314">
        <v>5521</v>
      </c>
      <c r="B20" s="315" t="s">
        <v>296</v>
      </c>
      <c r="C20" s="312"/>
      <c r="D20" s="313"/>
    </row>
    <row r="21" spans="1:4" s="278" customFormat="1" x14ac:dyDescent="0.2">
      <c r="A21" s="314">
        <v>5522</v>
      </c>
      <c r="B21" s="315" t="s">
        <v>297</v>
      </c>
      <c r="C21" s="312"/>
      <c r="D21" s="313"/>
    </row>
    <row r="22" spans="1:4" s="278" customFormat="1" x14ac:dyDescent="0.2">
      <c r="A22" s="314">
        <v>5530</v>
      </c>
      <c r="B22" s="315" t="s">
        <v>178</v>
      </c>
      <c r="C22" s="312"/>
      <c r="D22" s="313"/>
    </row>
    <row r="23" spans="1:4" s="278" customFormat="1" x14ac:dyDescent="0.2">
      <c r="A23" s="314">
        <v>5531</v>
      </c>
      <c r="B23" s="315" t="s">
        <v>298</v>
      </c>
      <c r="C23" s="312"/>
      <c r="D23" s="313"/>
    </row>
    <row r="24" spans="1:4" s="278" customFormat="1" x14ac:dyDescent="0.2">
      <c r="A24" s="314">
        <v>5532</v>
      </c>
      <c r="B24" s="315" t="s">
        <v>299</v>
      </c>
      <c r="C24" s="312"/>
      <c r="D24" s="313"/>
    </row>
    <row r="25" spans="1:4" s="278" customFormat="1" x14ac:dyDescent="0.2">
      <c r="A25" s="314">
        <v>5533</v>
      </c>
      <c r="B25" s="315" t="s">
        <v>300</v>
      </c>
      <c r="C25" s="312"/>
      <c r="D25" s="313"/>
    </row>
    <row r="26" spans="1:4" s="278" customFormat="1" ht="22.5" x14ac:dyDescent="0.2">
      <c r="A26" s="314">
        <v>5534</v>
      </c>
      <c r="B26" s="315" t="s">
        <v>301</v>
      </c>
      <c r="C26" s="312"/>
      <c r="D26" s="313"/>
    </row>
    <row r="27" spans="1:4" s="278" customFormat="1" x14ac:dyDescent="0.2">
      <c r="A27" s="314">
        <v>5535</v>
      </c>
      <c r="B27" s="315" t="s">
        <v>302</v>
      </c>
      <c r="C27" s="312"/>
      <c r="D27" s="313"/>
    </row>
    <row r="28" spans="1:4" s="278" customFormat="1" ht="22.5" x14ac:dyDescent="0.2">
      <c r="A28" s="314">
        <v>5540</v>
      </c>
      <c r="B28" s="315" t="s">
        <v>179</v>
      </c>
      <c r="C28" s="312"/>
      <c r="D28" s="313"/>
    </row>
    <row r="29" spans="1:4" s="278" customFormat="1" ht="22.5" x14ac:dyDescent="0.2">
      <c r="A29" s="314">
        <v>5541</v>
      </c>
      <c r="B29" s="315" t="s">
        <v>179</v>
      </c>
      <c r="C29" s="312"/>
      <c r="D29" s="313"/>
    </row>
    <row r="30" spans="1:4" s="278" customFormat="1" x14ac:dyDescent="0.2">
      <c r="A30" s="314">
        <v>5550</v>
      </c>
      <c r="B30" s="316" t="s">
        <v>180</v>
      </c>
      <c r="C30" s="312"/>
      <c r="D30" s="313"/>
    </row>
    <row r="31" spans="1:4" s="278" customFormat="1" x14ac:dyDescent="0.2">
      <c r="A31" s="314">
        <v>5551</v>
      </c>
      <c r="B31" s="316" t="s">
        <v>180</v>
      </c>
      <c r="C31" s="312"/>
      <c r="D31" s="313"/>
    </row>
    <row r="32" spans="1:4" s="278" customFormat="1" x14ac:dyDescent="0.2">
      <c r="A32" s="314">
        <v>5590</v>
      </c>
      <c r="B32" s="316" t="s">
        <v>202</v>
      </c>
      <c r="C32" s="312">
        <v>1065531.58</v>
      </c>
      <c r="D32" s="313">
        <v>0</v>
      </c>
    </row>
    <row r="33" spans="1:4" s="278" customFormat="1" x14ac:dyDescent="0.2">
      <c r="A33" s="314">
        <v>5591</v>
      </c>
      <c r="B33" s="316" t="s">
        <v>303</v>
      </c>
      <c r="C33" s="312"/>
      <c r="D33" s="313"/>
    </row>
    <row r="34" spans="1:4" s="278" customFormat="1" x14ac:dyDescent="0.2">
      <c r="A34" s="314">
        <v>5592</v>
      </c>
      <c r="B34" s="316" t="s">
        <v>304</v>
      </c>
      <c r="C34" s="312"/>
      <c r="D34" s="313"/>
    </row>
    <row r="35" spans="1:4" s="278" customFormat="1" x14ac:dyDescent="0.2">
      <c r="A35" s="314">
        <v>5593</v>
      </c>
      <c r="B35" s="316" t="s">
        <v>305</v>
      </c>
      <c r="C35" s="312"/>
      <c r="D35" s="313"/>
    </row>
    <row r="36" spans="1:4" s="278" customFormat="1" x14ac:dyDescent="0.2">
      <c r="A36" s="314">
        <v>5594</v>
      </c>
      <c r="B36" s="316" t="s">
        <v>306</v>
      </c>
      <c r="C36" s="312"/>
      <c r="D36" s="313"/>
    </row>
    <row r="37" spans="1:4" s="278" customFormat="1" x14ac:dyDescent="0.2">
      <c r="A37" s="314">
        <v>5595</v>
      </c>
      <c r="B37" s="316" t="s">
        <v>307</v>
      </c>
      <c r="C37" s="312"/>
      <c r="D37" s="313"/>
    </row>
    <row r="38" spans="1:4" s="278" customFormat="1" x14ac:dyDescent="0.2">
      <c r="A38" s="314">
        <v>5596</v>
      </c>
      <c r="B38" s="316" t="s">
        <v>308</v>
      </c>
      <c r="C38" s="312"/>
      <c r="D38" s="313"/>
    </row>
    <row r="39" spans="1:4" s="278" customFormat="1" x14ac:dyDescent="0.2">
      <c r="A39" s="314">
        <v>5597</v>
      </c>
      <c r="B39" s="316" t="s">
        <v>309</v>
      </c>
      <c r="C39" s="312"/>
      <c r="D39" s="313"/>
    </row>
    <row r="40" spans="1:4" s="278" customFormat="1" x14ac:dyDescent="0.2">
      <c r="A40" s="314">
        <v>5599</v>
      </c>
      <c r="B40" s="316" t="s">
        <v>310</v>
      </c>
      <c r="C40" s="312"/>
      <c r="D40" s="313"/>
    </row>
    <row r="41" spans="1:4" s="278" customFormat="1" x14ac:dyDescent="0.2">
      <c r="A41" s="310">
        <v>5600</v>
      </c>
      <c r="B41" s="317" t="s">
        <v>311</v>
      </c>
      <c r="C41" s="221">
        <v>34017363.539999999</v>
      </c>
      <c r="D41" s="369">
        <v>15252745.039999999</v>
      </c>
    </row>
    <row r="42" spans="1:4" s="278" customFormat="1" x14ac:dyDescent="0.2">
      <c r="A42" s="314">
        <v>5610</v>
      </c>
      <c r="B42" s="316" t="s">
        <v>312</v>
      </c>
      <c r="C42" s="312">
        <v>34017353.539999999</v>
      </c>
      <c r="D42" s="313">
        <v>15252745.039999999</v>
      </c>
    </row>
    <row r="43" spans="1:4" s="278" customFormat="1" x14ac:dyDescent="0.2">
      <c r="A43" s="318">
        <v>5611</v>
      </c>
      <c r="B43" s="319" t="s">
        <v>313</v>
      </c>
      <c r="C43" s="320"/>
      <c r="D43" s="321"/>
    </row>
  </sheetData>
  <mergeCells count="1"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al 31 de diciembre del año anterior del ejercio que se presenta." sqref="C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Importe final del periodo que corresponde la información financiera trimestral que se presenta." sqref="D8"/>
  </dataValidations>
  <pageMargins left="0.7" right="0.7" top="0.75" bottom="0.75" header="0.3" footer="0.3"/>
  <pageSetup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B1" workbookViewId="0">
      <selection activeCell="C19" sqref="C19"/>
    </sheetView>
  </sheetViews>
  <sheetFormatPr baseColWidth="10" defaultRowHeight="11.25" x14ac:dyDescent="0.2"/>
  <cols>
    <col min="1" max="1" width="20.7109375" style="208" customWidth="1"/>
    <col min="2" max="2" width="50.7109375" style="208" customWidth="1"/>
    <col min="3" max="3" width="17.7109375" style="208" customWidth="1"/>
    <col min="4" max="16384" width="11.42578125" style="208"/>
  </cols>
  <sheetData>
    <row r="1" spans="1:3" x14ac:dyDescent="0.2">
      <c r="A1" s="73" t="s">
        <v>43</v>
      </c>
    </row>
    <row r="2" spans="1:3" x14ac:dyDescent="0.2">
      <c r="A2" s="73"/>
    </row>
    <row r="3" spans="1:3" s="258" customFormat="1" x14ac:dyDescent="0.2">
      <c r="A3" s="73"/>
    </row>
    <row r="4" spans="1:3" x14ac:dyDescent="0.2">
      <c r="A4" s="73"/>
    </row>
    <row r="5" spans="1:3" ht="11.25" customHeight="1" x14ac:dyDescent="0.2">
      <c r="A5" s="262" t="s">
        <v>194</v>
      </c>
      <c r="B5" s="263"/>
      <c r="C5" s="259" t="s">
        <v>212</v>
      </c>
    </row>
    <row r="6" spans="1:3" x14ac:dyDescent="0.2">
      <c r="A6" s="267"/>
      <c r="B6" s="267"/>
      <c r="C6" s="268"/>
    </row>
    <row r="7" spans="1:3" ht="15" customHeight="1" x14ac:dyDescent="0.2">
      <c r="A7" s="15" t="s">
        <v>46</v>
      </c>
      <c r="B7" s="264" t="s">
        <v>47</v>
      </c>
      <c r="C7" s="216" t="s">
        <v>54</v>
      </c>
    </row>
    <row r="8" spans="1:3" x14ac:dyDescent="0.2">
      <c r="A8" s="234">
        <v>900001</v>
      </c>
      <c r="B8" s="217" t="s">
        <v>182</v>
      </c>
      <c r="C8" s="221">
        <v>275642944.70999998</v>
      </c>
    </row>
    <row r="9" spans="1:3" x14ac:dyDescent="0.2">
      <c r="A9" s="234">
        <v>900002</v>
      </c>
      <c r="B9" s="218" t="s">
        <v>183</v>
      </c>
      <c r="C9" s="221">
        <f>SUM(C10:C14)</f>
        <v>0</v>
      </c>
    </row>
    <row r="10" spans="1:3" x14ac:dyDescent="0.2">
      <c r="A10" s="232">
        <v>4320</v>
      </c>
      <c r="B10" s="219" t="s">
        <v>184</v>
      </c>
      <c r="C10" s="222"/>
    </row>
    <row r="11" spans="1:3" ht="22.5" x14ac:dyDescent="0.2">
      <c r="A11" s="232">
        <v>4330</v>
      </c>
      <c r="B11" s="219" t="s">
        <v>185</v>
      </c>
      <c r="C11" s="222"/>
    </row>
    <row r="12" spans="1:3" x14ac:dyDescent="0.2">
      <c r="A12" s="232">
        <v>4340</v>
      </c>
      <c r="B12" s="219" t="s">
        <v>186</v>
      </c>
      <c r="C12" s="222"/>
    </row>
    <row r="13" spans="1:3" x14ac:dyDescent="0.2">
      <c r="A13" s="232">
        <v>4399</v>
      </c>
      <c r="B13" s="219" t="s">
        <v>187</v>
      </c>
      <c r="C13" s="222"/>
    </row>
    <row r="14" spans="1:3" x14ac:dyDescent="0.2">
      <c r="A14" s="233">
        <v>4400</v>
      </c>
      <c r="B14" s="219" t="s">
        <v>188</v>
      </c>
      <c r="C14" s="222">
        <v>0</v>
      </c>
    </row>
    <row r="15" spans="1:3" x14ac:dyDescent="0.2">
      <c r="A15" s="234">
        <v>900003</v>
      </c>
      <c r="B15" s="218" t="s">
        <v>189</v>
      </c>
      <c r="C15" s="221">
        <f>SUM(C16:C19)</f>
        <v>31776301.190000001</v>
      </c>
    </row>
    <row r="16" spans="1:3" x14ac:dyDescent="0.2">
      <c r="A16" s="237">
        <v>52</v>
      </c>
      <c r="B16" s="219" t="s">
        <v>190</v>
      </c>
      <c r="C16" s="222">
        <v>1625956</v>
      </c>
    </row>
    <row r="17" spans="1:3" x14ac:dyDescent="0.2">
      <c r="A17" s="237">
        <v>62</v>
      </c>
      <c r="B17" s="219" t="s">
        <v>191</v>
      </c>
      <c r="C17" s="222"/>
    </row>
    <row r="18" spans="1:3" x14ac:dyDescent="0.2">
      <c r="A18" s="241" t="s">
        <v>205</v>
      </c>
      <c r="B18" s="219" t="s">
        <v>192</v>
      </c>
      <c r="C18" s="222">
        <v>30150345.190000001</v>
      </c>
    </row>
    <row r="19" spans="1:3" x14ac:dyDescent="0.2">
      <c r="A19" s="233">
        <v>4500</v>
      </c>
      <c r="B19" s="220" t="s">
        <v>200</v>
      </c>
      <c r="C19" s="222"/>
    </row>
    <row r="20" spans="1:3" x14ac:dyDescent="0.2">
      <c r="A20" s="235">
        <v>900004</v>
      </c>
      <c r="B20" s="223" t="s">
        <v>193</v>
      </c>
      <c r="C20" s="224">
        <f>+C8+C9-C15</f>
        <v>243866643.51999998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orientation="portrait" r:id="rId1"/>
  <ignoredErrors>
    <ignoredError sqref="A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B8" workbookViewId="0">
      <selection activeCell="C8" sqref="C8"/>
    </sheetView>
  </sheetViews>
  <sheetFormatPr baseColWidth="10" defaultRowHeight="11.25" x14ac:dyDescent="0.2"/>
  <cols>
    <col min="1" max="1" width="20.7109375" style="208" customWidth="1"/>
    <col min="2" max="2" width="50.7109375" style="208" customWidth="1"/>
    <col min="3" max="3" width="17.7109375" style="9" customWidth="1"/>
    <col min="4" max="16384" width="11.42578125" style="208"/>
  </cols>
  <sheetData>
    <row r="1" spans="1:3" x14ac:dyDescent="0.2">
      <c r="A1" s="73" t="s">
        <v>43</v>
      </c>
    </row>
    <row r="2" spans="1:3" x14ac:dyDescent="0.2">
      <c r="A2" s="73"/>
    </row>
    <row r="3" spans="1:3" s="258" customFormat="1" x14ac:dyDescent="0.2">
      <c r="A3" s="73"/>
      <c r="C3" s="9"/>
    </row>
    <row r="4" spans="1:3" x14ac:dyDescent="0.2">
      <c r="A4" s="73"/>
    </row>
    <row r="5" spans="1:3" ht="11.25" customHeight="1" x14ac:dyDescent="0.2">
      <c r="A5" s="262" t="s">
        <v>195</v>
      </c>
      <c r="B5" s="263"/>
      <c r="C5" s="266" t="s">
        <v>213</v>
      </c>
    </row>
    <row r="6" spans="1:3" ht="11.25" customHeight="1" x14ac:dyDescent="0.2">
      <c r="A6" s="267"/>
      <c r="B6" s="268"/>
      <c r="C6" s="269"/>
    </row>
    <row r="7" spans="1:3" ht="15" customHeight="1" x14ac:dyDescent="0.2">
      <c r="A7" s="15" t="s">
        <v>46</v>
      </c>
      <c r="B7" s="264" t="s">
        <v>47</v>
      </c>
      <c r="C7" s="216" t="s">
        <v>54</v>
      </c>
    </row>
    <row r="8" spans="1:3" x14ac:dyDescent="0.2">
      <c r="A8" s="239">
        <v>900001</v>
      </c>
      <c r="B8" s="226" t="s">
        <v>159</v>
      </c>
      <c r="C8" s="229">
        <v>215332919.78999999</v>
      </c>
    </row>
    <row r="9" spans="1:3" x14ac:dyDescent="0.2">
      <c r="A9" s="239">
        <v>900002</v>
      </c>
      <c r="B9" s="226" t="s">
        <v>160</v>
      </c>
      <c r="C9" s="229">
        <f>SUM(C10:C26)</f>
        <v>61995089.509999998</v>
      </c>
    </row>
    <row r="10" spans="1:3" x14ac:dyDescent="0.2">
      <c r="A10" s="232">
        <v>5100</v>
      </c>
      <c r="B10" s="227" t="s">
        <v>161</v>
      </c>
      <c r="C10" s="225">
        <v>932574.38</v>
      </c>
    </row>
    <row r="11" spans="1:3" x14ac:dyDescent="0.2">
      <c r="A11" s="232">
        <v>5200</v>
      </c>
      <c r="B11" s="227" t="s">
        <v>162</v>
      </c>
      <c r="C11" s="225">
        <v>486207.57</v>
      </c>
    </row>
    <row r="12" spans="1:3" x14ac:dyDescent="0.2">
      <c r="A12" s="232">
        <v>5300</v>
      </c>
      <c r="B12" s="227" t="s">
        <v>163</v>
      </c>
      <c r="C12" s="225">
        <v>0</v>
      </c>
    </row>
    <row r="13" spans="1:3" x14ac:dyDescent="0.2">
      <c r="A13" s="232">
        <v>5400</v>
      </c>
      <c r="B13" s="227" t="s">
        <v>164</v>
      </c>
      <c r="C13" s="225">
        <v>4359980</v>
      </c>
    </row>
    <row r="14" spans="1:3" x14ac:dyDescent="0.2">
      <c r="A14" s="232">
        <v>5500</v>
      </c>
      <c r="B14" s="227" t="s">
        <v>165</v>
      </c>
      <c r="C14" s="225">
        <v>0</v>
      </c>
    </row>
    <row r="15" spans="1:3" x14ac:dyDescent="0.2">
      <c r="A15" s="232">
        <v>5600</v>
      </c>
      <c r="B15" s="227" t="s">
        <v>166</v>
      </c>
      <c r="C15" s="225">
        <v>248752.81</v>
      </c>
    </row>
    <row r="16" spans="1:3" x14ac:dyDescent="0.2">
      <c r="A16" s="232">
        <v>5700</v>
      </c>
      <c r="B16" s="227" t="s">
        <v>167</v>
      </c>
      <c r="C16" s="225">
        <v>0</v>
      </c>
    </row>
    <row r="17" spans="1:3" x14ac:dyDescent="0.2">
      <c r="A17" s="232" t="s">
        <v>211</v>
      </c>
      <c r="B17" s="227" t="s">
        <v>168</v>
      </c>
      <c r="C17" s="225">
        <v>48864681.409999996</v>
      </c>
    </row>
    <row r="18" spans="1:3" x14ac:dyDescent="0.2">
      <c r="A18" s="232">
        <v>5900</v>
      </c>
      <c r="B18" s="227" t="s">
        <v>169</v>
      </c>
      <c r="C18" s="225">
        <v>948999.99</v>
      </c>
    </row>
    <row r="19" spans="1:3" x14ac:dyDescent="0.2">
      <c r="A19" s="237">
        <v>6200</v>
      </c>
      <c r="B19" s="227" t="s">
        <v>170</v>
      </c>
      <c r="C19" s="225">
        <v>1919037.35</v>
      </c>
    </row>
    <row r="20" spans="1:3" x14ac:dyDescent="0.2">
      <c r="A20" s="237">
        <v>7200</v>
      </c>
      <c r="B20" s="227" t="s">
        <v>171</v>
      </c>
      <c r="C20" s="225"/>
    </row>
    <row r="21" spans="1:3" x14ac:dyDescent="0.2">
      <c r="A21" s="237">
        <v>7300</v>
      </c>
      <c r="B21" s="227" t="s">
        <v>172</v>
      </c>
      <c r="C21" s="225"/>
    </row>
    <row r="22" spans="1:3" x14ac:dyDescent="0.2">
      <c r="A22" s="237">
        <v>7500</v>
      </c>
      <c r="B22" s="227" t="s">
        <v>173</v>
      </c>
      <c r="C22" s="225"/>
    </row>
    <row r="23" spans="1:3" x14ac:dyDescent="0.2">
      <c r="A23" s="237">
        <v>7900</v>
      </c>
      <c r="B23" s="227" t="s">
        <v>174</v>
      </c>
      <c r="C23" s="225"/>
    </row>
    <row r="24" spans="1:3" x14ac:dyDescent="0.2">
      <c r="A24" s="237">
        <v>9100</v>
      </c>
      <c r="B24" s="227" t="s">
        <v>199</v>
      </c>
      <c r="C24" s="225">
        <v>4234856</v>
      </c>
    </row>
    <row r="25" spans="1:3" x14ac:dyDescent="0.2">
      <c r="A25" s="237">
        <v>9900</v>
      </c>
      <c r="B25" s="227" t="s">
        <v>175</v>
      </c>
      <c r="C25" s="225"/>
    </row>
    <row r="26" spans="1:3" x14ac:dyDescent="0.2">
      <c r="A26" s="237">
        <v>7400</v>
      </c>
      <c r="B26" s="228" t="s">
        <v>201</v>
      </c>
      <c r="C26" s="225"/>
    </row>
    <row r="27" spans="1:3" x14ac:dyDescent="0.2">
      <c r="A27" s="239">
        <v>900003</v>
      </c>
      <c r="B27" s="226" t="s">
        <v>204</v>
      </c>
      <c r="C27" s="229">
        <f>SUM(C28:C34)</f>
        <v>23398510.309999999</v>
      </c>
    </row>
    <row r="28" spans="1:3" ht="22.5" x14ac:dyDescent="0.2">
      <c r="A28" s="232">
        <v>5510</v>
      </c>
      <c r="B28" s="227" t="s">
        <v>176</v>
      </c>
      <c r="C28" s="225">
        <v>8145765.2699999996</v>
      </c>
    </row>
    <row r="29" spans="1:3" x14ac:dyDescent="0.2">
      <c r="A29" s="232">
        <v>5520</v>
      </c>
      <c r="B29" s="227" t="s">
        <v>177</v>
      </c>
      <c r="C29" s="225"/>
    </row>
    <row r="30" spans="1:3" x14ac:dyDescent="0.2">
      <c r="A30" s="232">
        <v>5530</v>
      </c>
      <c r="B30" s="227" t="s">
        <v>178</v>
      </c>
      <c r="C30" s="225"/>
    </row>
    <row r="31" spans="1:3" ht="22.5" x14ac:dyDescent="0.2">
      <c r="A31" s="232">
        <v>5540</v>
      </c>
      <c r="B31" s="227" t="s">
        <v>179</v>
      </c>
      <c r="C31" s="225"/>
    </row>
    <row r="32" spans="1:3" x14ac:dyDescent="0.2">
      <c r="A32" s="232">
        <v>5550</v>
      </c>
      <c r="B32" s="227" t="s">
        <v>180</v>
      </c>
      <c r="C32" s="225"/>
    </row>
    <row r="33" spans="1:3" x14ac:dyDescent="0.2">
      <c r="A33" s="232">
        <v>5590</v>
      </c>
      <c r="B33" s="227" t="s">
        <v>202</v>
      </c>
      <c r="C33" s="225"/>
    </row>
    <row r="34" spans="1:3" x14ac:dyDescent="0.2">
      <c r="A34" s="232">
        <v>5600</v>
      </c>
      <c r="B34" s="228" t="s">
        <v>203</v>
      </c>
      <c r="C34" s="225">
        <v>15252745.039999999</v>
      </c>
    </row>
    <row r="35" spans="1:3" x14ac:dyDescent="0.2">
      <c r="A35" s="240">
        <v>900004</v>
      </c>
      <c r="B35" s="230" t="s">
        <v>181</v>
      </c>
      <c r="C35" s="231">
        <f>+C8-C9+C27</f>
        <v>176736340.59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E13" sqref="E13"/>
    </sheetView>
  </sheetViews>
  <sheetFormatPr baseColWidth="10" defaultRowHeight="11.25" x14ac:dyDescent="0.2"/>
  <cols>
    <col min="1" max="1" width="13" style="8" customWidth="1"/>
    <col min="2" max="2" width="53.5703125" style="8" customWidth="1"/>
    <col min="3" max="3" width="18.7109375" style="8" bestFit="1" customWidth="1"/>
    <col min="4" max="4" width="17" style="8" bestFit="1" customWidth="1"/>
    <col min="5" max="5" width="9.140625" style="8" bestFit="1" customWidth="1"/>
    <col min="6" max="16384" width="11.42578125" style="8"/>
  </cols>
  <sheetData>
    <row r="1" spans="1:8" x14ac:dyDescent="0.2">
      <c r="E1" s="7" t="s">
        <v>44</v>
      </c>
    </row>
    <row r="2" spans="1:8" ht="15" customHeight="1" x14ac:dyDescent="0.2">
      <c r="A2" s="348" t="s">
        <v>40</v>
      </c>
    </row>
    <row r="3" spans="1:8" x14ac:dyDescent="0.2">
      <c r="A3" s="3"/>
    </row>
    <row r="4" spans="1:8" s="121" customFormat="1" ht="12.75" x14ac:dyDescent="0.2">
      <c r="A4" s="349" t="s">
        <v>121</v>
      </c>
    </row>
    <row r="5" spans="1:8" s="121" customFormat="1" ht="35.1" customHeight="1" x14ac:dyDescent="0.2">
      <c r="A5" s="396" t="s">
        <v>122</v>
      </c>
      <c r="B5" s="396"/>
      <c r="C5" s="396"/>
      <c r="D5" s="396"/>
      <c r="E5" s="396"/>
      <c r="F5" s="396"/>
      <c r="H5" s="123"/>
    </row>
    <row r="6" spans="1:8" s="121" customFormat="1" x14ac:dyDescent="0.2">
      <c r="A6" s="122"/>
      <c r="B6" s="122"/>
      <c r="C6" s="122"/>
      <c r="D6" s="122"/>
      <c r="H6" s="123"/>
    </row>
    <row r="7" spans="1:8" s="121" customFormat="1" ht="12.75" x14ac:dyDescent="0.2">
      <c r="A7" s="123" t="s">
        <v>123</v>
      </c>
      <c r="B7" s="123"/>
      <c r="C7" s="123"/>
      <c r="D7" s="123"/>
    </row>
    <row r="8" spans="1:8" s="121" customFormat="1" x14ac:dyDescent="0.2">
      <c r="A8" s="123"/>
      <c r="B8" s="123"/>
      <c r="C8" s="123"/>
      <c r="D8" s="123"/>
    </row>
    <row r="9" spans="1:8" s="121" customFormat="1" ht="12.75" x14ac:dyDescent="0.2">
      <c r="A9" s="336" t="s">
        <v>124</v>
      </c>
      <c r="B9" s="123"/>
      <c r="C9" s="123"/>
      <c r="D9" s="123"/>
    </row>
    <row r="10" spans="1:8" s="121" customFormat="1" ht="12.75" x14ac:dyDescent="0.2">
      <c r="A10" s="336"/>
      <c r="B10" s="123"/>
      <c r="C10" s="123"/>
      <c r="D10" s="123"/>
    </row>
    <row r="11" spans="1:8" s="121" customFormat="1" ht="12.75" x14ac:dyDescent="0.2">
      <c r="A11" s="338">
        <v>7000</v>
      </c>
      <c r="B11" s="337" t="s">
        <v>368</v>
      </c>
      <c r="C11" s="123"/>
      <c r="D11" s="123"/>
    </row>
    <row r="12" spans="1:8" s="121" customFormat="1" ht="12.75" x14ac:dyDescent="0.2">
      <c r="A12" s="338"/>
      <c r="B12" s="337"/>
      <c r="C12" s="123"/>
      <c r="D12" s="123"/>
    </row>
    <row r="13" spans="1:8" s="121" customFormat="1" x14ac:dyDescent="0.2">
      <c r="A13" s="126" t="s">
        <v>46</v>
      </c>
      <c r="B13" s="126" t="s">
        <v>47</v>
      </c>
      <c r="C13" s="126" t="s">
        <v>75</v>
      </c>
      <c r="D13" s="126" t="s">
        <v>76</v>
      </c>
      <c r="E13" s="126" t="s">
        <v>77</v>
      </c>
    </row>
    <row r="14" spans="1:8" s="121" customFormat="1" x14ac:dyDescent="0.2">
      <c r="A14" s="339">
        <v>7100</v>
      </c>
      <c r="B14" s="340" t="s">
        <v>336</v>
      </c>
      <c r="C14" s="341"/>
      <c r="D14" s="341"/>
      <c r="E14" s="342"/>
    </row>
    <row r="15" spans="1:8" s="121" customFormat="1" x14ac:dyDescent="0.2">
      <c r="A15" s="333">
        <v>7110</v>
      </c>
      <c r="B15" s="343" t="s">
        <v>337</v>
      </c>
      <c r="C15" s="341"/>
      <c r="D15" s="341"/>
      <c r="E15" s="342"/>
    </row>
    <row r="16" spans="1:8" s="121" customFormat="1" x14ac:dyDescent="0.2">
      <c r="A16" s="333">
        <v>7120</v>
      </c>
      <c r="B16" s="343" t="s">
        <v>338</v>
      </c>
      <c r="C16" s="341"/>
      <c r="D16" s="341"/>
      <c r="E16" s="342"/>
    </row>
    <row r="17" spans="1:5" s="121" customFormat="1" x14ac:dyDescent="0.2">
      <c r="A17" s="333">
        <v>7130</v>
      </c>
      <c r="B17" s="343" t="s">
        <v>339</v>
      </c>
      <c r="C17" s="341"/>
      <c r="D17" s="341"/>
      <c r="E17" s="342"/>
    </row>
    <row r="18" spans="1:5" s="121" customFormat="1" ht="22.5" x14ac:dyDescent="0.2">
      <c r="A18" s="333">
        <v>7140</v>
      </c>
      <c r="B18" s="343" t="s">
        <v>340</v>
      </c>
      <c r="C18" s="341"/>
      <c r="D18" s="341"/>
      <c r="E18" s="342"/>
    </row>
    <row r="19" spans="1:5" s="121" customFormat="1" ht="22.5" x14ac:dyDescent="0.2">
      <c r="A19" s="333">
        <v>7150</v>
      </c>
      <c r="B19" s="343" t="s">
        <v>341</v>
      </c>
      <c r="C19" s="341"/>
      <c r="D19" s="341"/>
      <c r="E19" s="342"/>
    </row>
    <row r="20" spans="1:5" s="121" customFormat="1" x14ac:dyDescent="0.2">
      <c r="A20" s="333">
        <v>7160</v>
      </c>
      <c r="B20" s="343" t="s">
        <v>342</v>
      </c>
      <c r="C20" s="341"/>
      <c r="D20" s="341"/>
      <c r="E20" s="342"/>
    </row>
    <row r="21" spans="1:5" s="121" customFormat="1" x14ac:dyDescent="0.2">
      <c r="A21" s="339">
        <v>7200</v>
      </c>
      <c r="B21" s="340" t="s">
        <v>343</v>
      </c>
      <c r="C21" s="341"/>
      <c r="D21" s="341"/>
      <c r="E21" s="342"/>
    </row>
    <row r="22" spans="1:5" s="121" customFormat="1" ht="22.5" x14ac:dyDescent="0.2">
      <c r="A22" s="333">
        <v>7210</v>
      </c>
      <c r="B22" s="343" t="s">
        <v>344</v>
      </c>
      <c r="C22" s="341"/>
      <c r="D22" s="341"/>
      <c r="E22" s="342"/>
    </row>
    <row r="23" spans="1:5" s="121" customFormat="1" ht="22.5" x14ac:dyDescent="0.2">
      <c r="A23" s="333">
        <v>7220</v>
      </c>
      <c r="B23" s="343" t="s">
        <v>345</v>
      </c>
      <c r="C23" s="341"/>
      <c r="D23" s="341"/>
      <c r="E23" s="342"/>
    </row>
    <row r="24" spans="1:5" s="121" customFormat="1" ht="12.95" customHeight="1" x14ac:dyDescent="0.2">
      <c r="A24" s="333">
        <v>7230</v>
      </c>
      <c r="B24" s="344" t="s">
        <v>346</v>
      </c>
      <c r="C24" s="342"/>
      <c r="D24" s="342"/>
      <c r="E24" s="342"/>
    </row>
    <row r="25" spans="1:5" s="121" customFormat="1" ht="22.5" x14ac:dyDescent="0.2">
      <c r="A25" s="333">
        <v>7240</v>
      </c>
      <c r="B25" s="344" t="s">
        <v>347</v>
      </c>
      <c r="C25" s="342"/>
      <c r="D25" s="342"/>
      <c r="E25" s="342"/>
    </row>
    <row r="26" spans="1:5" s="121" customFormat="1" ht="22.5" x14ac:dyDescent="0.2">
      <c r="A26" s="333">
        <v>7250</v>
      </c>
      <c r="B26" s="344" t="s">
        <v>348</v>
      </c>
      <c r="C26" s="342"/>
      <c r="D26" s="342"/>
      <c r="E26" s="342"/>
    </row>
    <row r="27" spans="1:5" s="121" customFormat="1" ht="22.5" x14ac:dyDescent="0.2">
      <c r="A27" s="333">
        <v>7260</v>
      </c>
      <c r="B27" s="344" t="s">
        <v>349</v>
      </c>
      <c r="C27" s="342"/>
      <c r="D27" s="342"/>
      <c r="E27" s="342"/>
    </row>
    <row r="28" spans="1:5" s="121" customFormat="1" x14ac:dyDescent="0.2">
      <c r="A28" s="339">
        <v>7300</v>
      </c>
      <c r="B28" s="345" t="s">
        <v>350</v>
      </c>
      <c r="C28" s="342"/>
      <c r="D28" s="342"/>
      <c r="E28" s="342"/>
    </row>
    <row r="29" spans="1:5" s="121" customFormat="1" x14ac:dyDescent="0.2">
      <c r="A29" s="333">
        <v>7310</v>
      </c>
      <c r="B29" s="344" t="s">
        <v>351</v>
      </c>
      <c r="C29" s="342"/>
      <c r="D29" s="342"/>
      <c r="E29" s="342"/>
    </row>
    <row r="30" spans="1:5" s="121" customFormat="1" x14ac:dyDescent="0.2">
      <c r="A30" s="333">
        <v>7320</v>
      </c>
      <c r="B30" s="344" t="s">
        <v>352</v>
      </c>
      <c r="C30" s="342"/>
      <c r="D30" s="342"/>
      <c r="E30" s="342"/>
    </row>
    <row r="31" spans="1:5" s="121" customFormat="1" x14ac:dyDescent="0.2">
      <c r="A31" s="333">
        <v>7330</v>
      </c>
      <c r="B31" s="344" t="s">
        <v>353</v>
      </c>
      <c r="C31" s="342"/>
      <c r="D31" s="342"/>
      <c r="E31" s="342"/>
    </row>
    <row r="32" spans="1:5" s="121" customFormat="1" x14ac:dyDescent="0.2">
      <c r="A32" s="333">
        <v>7340</v>
      </c>
      <c r="B32" s="344" t="s">
        <v>354</v>
      </c>
      <c r="C32" s="342"/>
      <c r="D32" s="342"/>
      <c r="E32" s="342"/>
    </row>
    <row r="33" spans="1:5" s="121" customFormat="1" x14ac:dyDescent="0.2">
      <c r="A33" s="333">
        <v>7350</v>
      </c>
      <c r="B33" s="344" t="s">
        <v>355</v>
      </c>
      <c r="C33" s="342"/>
      <c r="D33" s="342"/>
      <c r="E33" s="342"/>
    </row>
    <row r="34" spans="1:5" s="121" customFormat="1" x14ac:dyDescent="0.2">
      <c r="A34" s="333">
        <v>7360</v>
      </c>
      <c r="B34" s="344" t="s">
        <v>356</v>
      </c>
      <c r="C34" s="342"/>
      <c r="D34" s="342"/>
      <c r="E34" s="342"/>
    </row>
    <row r="35" spans="1:5" s="121" customFormat="1" x14ac:dyDescent="0.2">
      <c r="A35" s="339">
        <v>7400</v>
      </c>
      <c r="B35" s="345" t="s">
        <v>357</v>
      </c>
      <c r="C35" s="342"/>
      <c r="D35" s="342"/>
      <c r="E35" s="342"/>
    </row>
    <row r="36" spans="1:5" s="121" customFormat="1" x14ac:dyDescent="0.2">
      <c r="A36" s="333">
        <v>7410</v>
      </c>
      <c r="B36" s="344" t="s">
        <v>358</v>
      </c>
      <c r="C36" s="342"/>
      <c r="D36" s="342"/>
      <c r="E36" s="342"/>
    </row>
    <row r="37" spans="1:5" s="121" customFormat="1" x14ac:dyDescent="0.2">
      <c r="A37" s="333">
        <v>7420</v>
      </c>
      <c r="B37" s="344" t="s">
        <v>359</v>
      </c>
      <c r="C37" s="342"/>
      <c r="D37" s="342"/>
      <c r="E37" s="342"/>
    </row>
    <row r="38" spans="1:5" s="121" customFormat="1" ht="22.5" x14ac:dyDescent="0.2">
      <c r="A38" s="339">
        <v>7500</v>
      </c>
      <c r="B38" s="345" t="s">
        <v>360</v>
      </c>
      <c r="C38" s="342"/>
      <c r="D38" s="342"/>
      <c r="E38" s="342"/>
    </row>
    <row r="39" spans="1:5" s="121" customFormat="1" ht="22.5" x14ac:dyDescent="0.2">
      <c r="A39" s="333">
        <v>7510</v>
      </c>
      <c r="B39" s="344" t="s">
        <v>361</v>
      </c>
      <c r="C39" s="342"/>
      <c r="D39" s="342"/>
      <c r="E39" s="342"/>
    </row>
    <row r="40" spans="1:5" s="121" customFormat="1" ht="22.5" x14ac:dyDescent="0.2">
      <c r="A40" s="333">
        <v>7520</v>
      </c>
      <c r="B40" s="344" t="s">
        <v>362</v>
      </c>
      <c r="C40" s="342"/>
      <c r="D40" s="342"/>
      <c r="E40" s="342"/>
    </row>
    <row r="41" spans="1:5" s="121" customFormat="1" x14ac:dyDescent="0.2">
      <c r="A41" s="339">
        <v>7600</v>
      </c>
      <c r="B41" s="345" t="s">
        <v>363</v>
      </c>
      <c r="C41" s="342"/>
      <c r="D41" s="342"/>
      <c r="E41" s="342"/>
    </row>
    <row r="42" spans="1:5" s="121" customFormat="1" x14ac:dyDescent="0.2">
      <c r="A42" s="333">
        <v>7610</v>
      </c>
      <c r="B42" s="343" t="s">
        <v>364</v>
      </c>
      <c r="C42" s="341"/>
      <c r="D42" s="341"/>
      <c r="E42" s="342"/>
    </row>
    <row r="43" spans="1:5" s="121" customFormat="1" x14ac:dyDescent="0.2">
      <c r="A43" s="333">
        <v>7620</v>
      </c>
      <c r="B43" s="343" t="s">
        <v>365</v>
      </c>
      <c r="C43" s="341"/>
      <c r="D43" s="341"/>
      <c r="E43" s="342"/>
    </row>
    <row r="44" spans="1:5" s="121" customFormat="1" x14ac:dyDescent="0.2">
      <c r="A44" s="333">
        <v>7630</v>
      </c>
      <c r="B44" s="343" t="s">
        <v>366</v>
      </c>
      <c r="C44" s="341"/>
      <c r="D44" s="341"/>
      <c r="E44" s="342"/>
    </row>
    <row r="45" spans="1:5" s="121" customFormat="1" x14ac:dyDescent="0.2">
      <c r="A45" s="333">
        <v>7640</v>
      </c>
      <c r="B45" s="344" t="s">
        <v>367</v>
      </c>
      <c r="C45" s="342"/>
      <c r="D45" s="342"/>
      <c r="E45" s="342"/>
    </row>
    <row r="46" spans="1:5" s="121" customFormat="1" x14ac:dyDescent="0.2">
      <c r="A46" s="333"/>
      <c r="B46" s="344"/>
      <c r="C46" s="342"/>
      <c r="D46" s="342"/>
      <c r="E46" s="342"/>
    </row>
    <row r="47" spans="1:5" s="121" customFormat="1" x14ac:dyDescent="0.2">
      <c r="A47" s="339" t="s">
        <v>369</v>
      </c>
      <c r="B47" s="346" t="s">
        <v>370</v>
      </c>
      <c r="C47" s="342"/>
      <c r="D47" s="342"/>
      <c r="E47" s="342"/>
    </row>
    <row r="48" spans="1:5" s="121" customFormat="1" x14ac:dyDescent="0.2">
      <c r="A48" s="333" t="s">
        <v>371</v>
      </c>
      <c r="B48" s="347" t="s">
        <v>372</v>
      </c>
      <c r="C48" s="342"/>
      <c r="D48" s="342"/>
      <c r="E48" s="342"/>
    </row>
    <row r="49" spans="1:8" s="121" customFormat="1" x14ac:dyDescent="0.2">
      <c r="A49" s="333" t="s">
        <v>373</v>
      </c>
      <c r="B49" s="347" t="s">
        <v>374</v>
      </c>
      <c r="C49" s="342"/>
      <c r="D49" s="342"/>
      <c r="E49" s="342"/>
    </row>
    <row r="50" spans="1:8" s="121" customFormat="1" x14ac:dyDescent="0.2">
      <c r="A50" s="333" t="s">
        <v>375</v>
      </c>
      <c r="B50" s="347" t="s">
        <v>376</v>
      </c>
      <c r="C50" s="342"/>
      <c r="D50" s="342"/>
      <c r="E50" s="342"/>
    </row>
    <row r="51" spans="1:8" s="121" customFormat="1" x14ac:dyDescent="0.2">
      <c r="A51" s="333" t="s">
        <v>377</v>
      </c>
      <c r="B51" s="347" t="s">
        <v>378</v>
      </c>
      <c r="C51" s="342"/>
      <c r="D51" s="342"/>
      <c r="E51" s="342"/>
    </row>
    <row r="52" spans="1:8" s="121" customFormat="1" x14ac:dyDescent="0.2">
      <c r="A52" s="333" t="s">
        <v>379</v>
      </c>
      <c r="B52" s="347" t="s">
        <v>380</v>
      </c>
      <c r="C52" s="342"/>
      <c r="D52" s="342"/>
      <c r="E52" s="342"/>
    </row>
    <row r="53" spans="1:8" s="121" customFormat="1" x14ac:dyDescent="0.2">
      <c r="A53" s="333" t="s">
        <v>381</v>
      </c>
      <c r="B53" s="347" t="s">
        <v>382</v>
      </c>
      <c r="C53" s="342"/>
      <c r="D53" s="342"/>
      <c r="E53" s="342"/>
    </row>
    <row r="54" spans="1:8" s="121" customFormat="1" ht="12" x14ac:dyDescent="0.2">
      <c r="A54" s="324" t="s">
        <v>319</v>
      </c>
      <c r="B54" s="134"/>
    </row>
    <row r="55" spans="1:8" s="121" customFormat="1" x14ac:dyDescent="0.2">
      <c r="A55" s="123"/>
      <c r="B55" s="134"/>
    </row>
    <row r="56" spans="1:8" s="121" customFormat="1" ht="12.75" x14ac:dyDescent="0.2">
      <c r="A56" s="325" t="s">
        <v>383</v>
      </c>
      <c r="B56" s="134"/>
    </row>
    <row r="57" spans="1:8" s="121" customFormat="1" ht="12.75" x14ac:dyDescent="0.2">
      <c r="A57" s="325"/>
    </row>
    <row r="58" spans="1:8" s="121" customFormat="1" ht="12.75" x14ac:dyDescent="0.2">
      <c r="A58" s="338">
        <v>8000</v>
      </c>
      <c r="B58" s="337" t="s">
        <v>321</v>
      </c>
    </row>
    <row r="59" spans="1:8" s="121" customFormat="1" x14ac:dyDescent="0.2">
      <c r="B59" s="395" t="s">
        <v>125</v>
      </c>
      <c r="C59" s="395"/>
      <c r="D59" s="395"/>
      <c r="E59" s="395"/>
      <c r="H59" s="124"/>
    </row>
    <row r="60" spans="1:8" s="121" customFormat="1" x14ac:dyDescent="0.2">
      <c r="A60" s="125" t="s">
        <v>46</v>
      </c>
      <c r="B60" s="125" t="s">
        <v>47</v>
      </c>
      <c r="C60" s="126" t="s">
        <v>75</v>
      </c>
      <c r="D60" s="126" t="s">
        <v>76</v>
      </c>
      <c r="E60" s="126" t="s">
        <v>77</v>
      </c>
      <c r="H60" s="124"/>
    </row>
    <row r="61" spans="1:8" s="121" customFormat="1" x14ac:dyDescent="0.2">
      <c r="A61" s="330">
        <v>8100</v>
      </c>
      <c r="B61" s="331" t="s">
        <v>322</v>
      </c>
      <c r="C61" s="128"/>
      <c r="D61" s="126"/>
      <c r="E61" s="126"/>
      <c r="H61" s="124"/>
    </row>
    <row r="62" spans="1:8" s="121" customFormat="1" x14ac:dyDescent="0.2">
      <c r="A62" s="326">
        <v>8110</v>
      </c>
      <c r="B62" s="127" t="s">
        <v>323</v>
      </c>
      <c r="C62" s="128"/>
      <c r="D62" s="126"/>
      <c r="E62" s="126"/>
      <c r="F62" s="124"/>
      <c r="H62" s="124"/>
    </row>
    <row r="63" spans="1:8" s="121" customFormat="1" x14ac:dyDescent="0.2">
      <c r="A63" s="326">
        <v>8120</v>
      </c>
      <c r="B63" s="127" t="s">
        <v>324</v>
      </c>
      <c r="C63" s="128"/>
      <c r="D63" s="126"/>
      <c r="E63" s="126"/>
      <c r="F63" s="124"/>
      <c r="H63" s="124"/>
    </row>
    <row r="64" spans="1:8" s="121" customFormat="1" x14ac:dyDescent="0.2">
      <c r="A64" s="327">
        <v>8130</v>
      </c>
      <c r="B64" s="127" t="s">
        <v>325</v>
      </c>
      <c r="C64" s="128"/>
      <c r="D64" s="126"/>
      <c r="E64" s="126"/>
      <c r="F64" s="124"/>
      <c r="H64" s="124"/>
    </row>
    <row r="65" spans="1:8" s="121" customFormat="1" x14ac:dyDescent="0.2">
      <c r="A65" s="327">
        <v>8140</v>
      </c>
      <c r="B65" s="127" t="s">
        <v>326</v>
      </c>
      <c r="C65" s="128"/>
      <c r="D65" s="126"/>
      <c r="E65" s="126"/>
      <c r="F65" s="124"/>
      <c r="H65" s="124"/>
    </row>
    <row r="66" spans="1:8" s="121" customFormat="1" x14ac:dyDescent="0.2">
      <c r="A66" s="327">
        <v>8150</v>
      </c>
      <c r="B66" s="127" t="s">
        <v>327</v>
      </c>
      <c r="C66" s="128"/>
      <c r="D66" s="126"/>
      <c r="E66" s="126"/>
      <c r="F66" s="124"/>
      <c r="H66" s="124"/>
    </row>
    <row r="67" spans="1:8" s="121" customFormat="1" x14ac:dyDescent="0.2">
      <c r="A67" s="332">
        <v>8200</v>
      </c>
      <c r="B67" s="331" t="s">
        <v>328</v>
      </c>
      <c r="C67" s="128"/>
      <c r="D67" s="126"/>
      <c r="E67" s="126"/>
      <c r="F67" s="124"/>
      <c r="G67" s="124"/>
      <c r="H67" s="124"/>
    </row>
    <row r="68" spans="1:8" s="121" customFormat="1" x14ac:dyDescent="0.2">
      <c r="A68" s="327">
        <v>8210</v>
      </c>
      <c r="B68" s="127" t="s">
        <v>329</v>
      </c>
      <c r="C68" s="128"/>
      <c r="D68" s="126"/>
      <c r="E68" s="126"/>
      <c r="F68" s="124"/>
      <c r="G68" s="124"/>
      <c r="H68" s="124"/>
    </row>
    <row r="69" spans="1:8" s="121" customFormat="1" x14ac:dyDescent="0.2">
      <c r="A69" s="327">
        <v>8220</v>
      </c>
      <c r="B69" s="127" t="s">
        <v>330</v>
      </c>
      <c r="C69" s="128"/>
      <c r="D69" s="126"/>
      <c r="E69" s="126"/>
      <c r="F69" s="124"/>
      <c r="G69" s="124"/>
      <c r="H69" s="124"/>
    </row>
    <row r="70" spans="1:8" s="121" customFormat="1" x14ac:dyDescent="0.2">
      <c r="A70" s="327">
        <v>8230</v>
      </c>
      <c r="B70" s="127" t="s">
        <v>331</v>
      </c>
      <c r="C70" s="128"/>
      <c r="D70" s="126"/>
      <c r="E70" s="126"/>
      <c r="F70" s="124"/>
      <c r="G70" s="124"/>
      <c r="H70" s="124"/>
    </row>
    <row r="71" spans="1:8" s="121" customFormat="1" x14ac:dyDescent="0.2">
      <c r="A71" s="327">
        <v>8240</v>
      </c>
      <c r="B71" s="127" t="s">
        <v>332</v>
      </c>
      <c r="C71" s="128"/>
      <c r="D71" s="126"/>
      <c r="E71" s="126"/>
      <c r="F71" s="124"/>
      <c r="G71" s="124"/>
      <c r="H71" s="124"/>
    </row>
    <row r="72" spans="1:8" s="121" customFormat="1" x14ac:dyDescent="0.2">
      <c r="A72" s="328">
        <v>8250</v>
      </c>
      <c r="B72" s="129" t="s">
        <v>333</v>
      </c>
      <c r="C72" s="130"/>
      <c r="D72" s="125"/>
      <c r="E72" s="125"/>
      <c r="F72" s="124"/>
      <c r="G72" s="124"/>
      <c r="H72" s="124"/>
    </row>
    <row r="73" spans="1:8" s="121" customFormat="1" x14ac:dyDescent="0.2">
      <c r="A73" s="329">
        <v>8260</v>
      </c>
      <c r="B73" s="131" t="s">
        <v>334</v>
      </c>
      <c r="C73" s="126"/>
      <c r="D73" s="126"/>
      <c r="E73" s="126"/>
      <c r="F73" s="124"/>
      <c r="G73" s="124"/>
      <c r="H73" s="124"/>
    </row>
    <row r="74" spans="1:8" s="121" customFormat="1" x14ac:dyDescent="0.2">
      <c r="A74" s="333">
        <v>8270</v>
      </c>
      <c r="B74" s="334" t="s">
        <v>335</v>
      </c>
      <c r="C74" s="335"/>
      <c r="D74" s="335"/>
      <c r="E74" s="335"/>
      <c r="F74" s="124"/>
      <c r="G74" s="124"/>
      <c r="H74" s="124"/>
    </row>
    <row r="75" spans="1:8" ht="12" x14ac:dyDescent="0.2">
      <c r="A75" s="324" t="s">
        <v>320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46" zoomScaleNormal="100" zoomScaleSheetLayoutView="90" workbookViewId="0">
      <selection activeCell="A61" sqref="A61"/>
    </sheetView>
  </sheetViews>
  <sheetFormatPr baseColWidth="10" defaultRowHeight="11.25" x14ac:dyDescent="0.2"/>
  <cols>
    <col min="1" max="1" width="20.7109375" style="19" customWidth="1"/>
    <col min="2" max="2" width="50.7109375" style="19" customWidth="1"/>
    <col min="3" max="3" width="17.7109375" style="21" customWidth="1"/>
    <col min="4" max="5" width="17.7109375" style="163" customWidth="1"/>
    <col min="6" max="6" width="14.7109375" style="19" customWidth="1"/>
    <col min="7" max="16384" width="11.42578125" style="19"/>
  </cols>
  <sheetData>
    <row r="1" spans="1:6" s="8" customFormat="1" x14ac:dyDescent="0.2">
      <c r="A1" s="3" t="s">
        <v>43</v>
      </c>
      <c r="B1" s="3"/>
      <c r="C1" s="4"/>
      <c r="D1" s="5"/>
      <c r="E1" s="6"/>
      <c r="F1" s="7"/>
    </row>
    <row r="2" spans="1:6" s="8" customFormat="1" x14ac:dyDescent="0.2">
      <c r="A2" s="3" t="s">
        <v>198</v>
      </c>
      <c r="B2" s="3"/>
      <c r="C2" s="4"/>
      <c r="D2" s="5"/>
      <c r="E2" s="6"/>
    </row>
    <row r="3" spans="1:6" s="8" customFormat="1" x14ac:dyDescent="0.2">
      <c r="C3" s="9"/>
      <c r="D3" s="5"/>
      <c r="E3" s="6"/>
    </row>
    <row r="4" spans="1:6" s="8" customFormat="1" x14ac:dyDescent="0.2">
      <c r="C4" s="9"/>
      <c r="D4" s="5"/>
      <c r="E4" s="6"/>
    </row>
    <row r="5" spans="1:6" s="8" customFormat="1" ht="11.25" customHeight="1" x14ac:dyDescent="0.2">
      <c r="A5" s="10" t="s">
        <v>140</v>
      </c>
      <c r="B5" s="11"/>
      <c r="C5" s="9"/>
      <c r="D5" s="4"/>
      <c r="E5" s="12" t="s">
        <v>45</v>
      </c>
    </row>
    <row r="6" spans="1:6" s="8" customFormat="1" x14ac:dyDescent="0.2">
      <c r="A6" s="13"/>
      <c r="B6" s="13"/>
      <c r="C6" s="14"/>
      <c r="D6" s="3"/>
      <c r="E6" s="4"/>
      <c r="F6" s="3"/>
    </row>
    <row r="7" spans="1:6" ht="15" customHeight="1" x14ac:dyDescent="0.2">
      <c r="A7" s="15" t="s">
        <v>46</v>
      </c>
      <c r="B7" s="16" t="s">
        <v>47</v>
      </c>
      <c r="C7" s="17" t="s">
        <v>48</v>
      </c>
      <c r="D7" s="18" t="s">
        <v>49</v>
      </c>
      <c r="E7" s="17" t="s">
        <v>50</v>
      </c>
    </row>
    <row r="8" spans="1:6" ht="11.25" customHeight="1" x14ac:dyDescent="0.2">
      <c r="A8" s="154" t="s">
        <v>390</v>
      </c>
      <c r="B8" s="154"/>
      <c r="C8" s="135"/>
      <c r="D8" s="141"/>
      <c r="E8" s="135"/>
    </row>
    <row r="9" spans="1:6" ht="11.25" customHeight="1" x14ac:dyDescent="0.2">
      <c r="A9" s="154"/>
      <c r="B9" s="154"/>
      <c r="C9" s="135"/>
      <c r="D9" s="141"/>
      <c r="E9" s="135"/>
    </row>
    <row r="10" spans="1:6" ht="11.25" customHeight="1" x14ac:dyDescent="0.2">
      <c r="A10" s="154"/>
      <c r="B10" s="154"/>
      <c r="C10" s="135"/>
      <c r="D10" s="141"/>
      <c r="E10" s="135"/>
    </row>
    <row r="11" spans="1:6" ht="11.25" customHeight="1" x14ac:dyDescent="0.2">
      <c r="A11" s="154"/>
      <c r="B11" s="154"/>
      <c r="C11" s="135"/>
      <c r="D11" s="141"/>
      <c r="E11" s="135"/>
    </row>
    <row r="12" spans="1:6" ht="11.25" customHeight="1" x14ac:dyDescent="0.2">
      <c r="A12" s="154"/>
      <c r="B12" s="154"/>
      <c r="C12" s="135"/>
      <c r="D12" s="141"/>
      <c r="E12" s="135"/>
    </row>
    <row r="13" spans="1:6" ht="11.25" customHeight="1" x14ac:dyDescent="0.2">
      <c r="A13" s="154"/>
      <c r="B13" s="154"/>
      <c r="C13" s="135"/>
      <c r="D13" s="141"/>
      <c r="E13" s="135"/>
    </row>
    <row r="14" spans="1:6" ht="11.25" customHeight="1" x14ac:dyDescent="0.2">
      <c r="A14" s="154"/>
      <c r="B14" s="154"/>
      <c r="C14" s="135"/>
      <c r="D14" s="141"/>
      <c r="E14" s="135"/>
    </row>
    <row r="15" spans="1:6" ht="11.25" customHeight="1" x14ac:dyDescent="0.2">
      <c r="A15" s="154"/>
      <c r="B15" s="154"/>
      <c r="C15" s="135"/>
      <c r="D15" s="141"/>
      <c r="E15" s="135"/>
    </row>
    <row r="16" spans="1:6" ht="11.25" customHeight="1" x14ac:dyDescent="0.2">
      <c r="A16" s="154"/>
      <c r="B16" s="154"/>
      <c r="C16" s="135"/>
      <c r="D16" s="141"/>
      <c r="E16" s="135"/>
    </row>
    <row r="17" spans="1:6" ht="11.25" customHeight="1" x14ac:dyDescent="0.2">
      <c r="A17" s="154"/>
      <c r="B17" s="154"/>
      <c r="C17" s="135"/>
      <c r="D17" s="141"/>
      <c r="E17" s="135"/>
    </row>
    <row r="18" spans="1:6" x14ac:dyDescent="0.2">
      <c r="A18" s="154"/>
      <c r="B18" s="154"/>
      <c r="C18" s="135"/>
      <c r="D18" s="141"/>
      <c r="E18" s="135"/>
    </row>
    <row r="19" spans="1:6" x14ac:dyDescent="0.2">
      <c r="A19" s="154"/>
      <c r="B19" s="154"/>
      <c r="C19" s="135"/>
      <c r="D19" s="141"/>
      <c r="E19" s="135"/>
    </row>
    <row r="20" spans="1:6" x14ac:dyDescent="0.2">
      <c r="A20" s="155"/>
      <c r="B20" s="155"/>
      <c r="C20" s="146"/>
      <c r="D20" s="141"/>
      <c r="E20" s="146"/>
    </row>
    <row r="21" spans="1:6" x14ac:dyDescent="0.2">
      <c r="A21" s="156"/>
      <c r="B21" s="156" t="s">
        <v>222</v>
      </c>
      <c r="C21" s="20">
        <f>SUM(C8:C20)</f>
        <v>0</v>
      </c>
      <c r="D21" s="140"/>
      <c r="E21" s="20"/>
    </row>
    <row r="22" spans="1:6" x14ac:dyDescent="0.2">
      <c r="A22" s="157"/>
      <c r="B22" s="157"/>
      <c r="C22" s="158"/>
      <c r="D22" s="157"/>
      <c r="E22" s="158"/>
    </row>
    <row r="23" spans="1:6" x14ac:dyDescent="0.2">
      <c r="A23" s="157"/>
      <c r="B23" s="157"/>
      <c r="C23" s="158"/>
      <c r="D23" s="157"/>
      <c r="E23" s="158"/>
    </row>
    <row r="24" spans="1:6" ht="11.25" customHeight="1" x14ac:dyDescent="0.2">
      <c r="A24" s="10" t="s">
        <v>210</v>
      </c>
      <c r="B24" s="11"/>
      <c r="C24" s="22"/>
      <c r="D24" s="12" t="s">
        <v>45</v>
      </c>
    </row>
    <row r="25" spans="1:6" x14ac:dyDescent="0.2">
      <c r="A25" s="8"/>
      <c r="B25" s="8"/>
      <c r="C25" s="9"/>
      <c r="D25" s="5"/>
      <c r="E25" s="6"/>
      <c r="F25" s="8"/>
    </row>
    <row r="26" spans="1:6" ht="15" customHeight="1" x14ac:dyDescent="0.2">
      <c r="A26" s="15" t="s">
        <v>46</v>
      </c>
      <c r="B26" s="16" t="s">
        <v>47</v>
      </c>
      <c r="C26" s="17" t="s">
        <v>48</v>
      </c>
      <c r="D26" s="18" t="s">
        <v>49</v>
      </c>
      <c r="E26" s="24"/>
    </row>
    <row r="27" spans="1:6" ht="11.25" customHeight="1" x14ac:dyDescent="0.2">
      <c r="A27" s="154" t="s">
        <v>390</v>
      </c>
      <c r="B27" s="159"/>
      <c r="C27" s="143"/>
      <c r="D27" s="135"/>
      <c r="E27" s="25"/>
    </row>
    <row r="28" spans="1:6" ht="11.25" customHeight="1" x14ac:dyDescent="0.2">
      <c r="A28" s="150"/>
      <c r="B28" s="159"/>
      <c r="C28" s="143"/>
      <c r="D28" s="135"/>
      <c r="E28" s="25"/>
    </row>
    <row r="29" spans="1:6" ht="11.25" customHeight="1" x14ac:dyDescent="0.2">
      <c r="A29" s="150"/>
      <c r="B29" s="159"/>
      <c r="C29" s="143"/>
      <c r="D29" s="135"/>
      <c r="E29" s="25"/>
    </row>
    <row r="30" spans="1:6" ht="11.25" customHeight="1" x14ac:dyDescent="0.2">
      <c r="A30" s="150"/>
      <c r="B30" s="159"/>
      <c r="C30" s="143"/>
      <c r="D30" s="135"/>
      <c r="E30" s="25"/>
    </row>
    <row r="31" spans="1:6" ht="11.25" customHeight="1" x14ac:dyDescent="0.2">
      <c r="A31" s="150"/>
      <c r="B31" s="159"/>
      <c r="C31" s="143"/>
      <c r="D31" s="135"/>
      <c r="E31" s="25"/>
    </row>
    <row r="32" spans="1:6" ht="11.25" customHeight="1" x14ac:dyDescent="0.2">
      <c r="A32" s="150"/>
      <c r="B32" s="159"/>
      <c r="C32" s="143"/>
      <c r="D32" s="135"/>
      <c r="E32" s="25"/>
    </row>
    <row r="33" spans="1:5" ht="11.25" customHeight="1" x14ac:dyDescent="0.2">
      <c r="A33" s="150"/>
      <c r="B33" s="159"/>
      <c r="C33" s="143"/>
      <c r="D33" s="135"/>
      <c r="E33" s="25"/>
    </row>
    <row r="34" spans="1:5" ht="11.25" customHeight="1" x14ac:dyDescent="0.2">
      <c r="A34" s="150"/>
      <c r="B34" s="159"/>
      <c r="C34" s="143"/>
      <c r="D34" s="135"/>
      <c r="E34" s="25"/>
    </row>
    <row r="35" spans="1:5" ht="11.25" customHeight="1" x14ac:dyDescent="0.2">
      <c r="A35" s="150"/>
      <c r="B35" s="159"/>
      <c r="C35" s="143"/>
      <c r="D35" s="135"/>
      <c r="E35" s="25"/>
    </row>
    <row r="36" spans="1:5" ht="11.25" customHeight="1" x14ac:dyDescent="0.2">
      <c r="A36" s="150"/>
      <c r="B36" s="159"/>
      <c r="C36" s="143"/>
      <c r="D36" s="135"/>
      <c r="E36" s="25"/>
    </row>
    <row r="37" spans="1:5" ht="11.25" customHeight="1" x14ac:dyDescent="0.2">
      <c r="A37" s="150"/>
      <c r="B37" s="159"/>
      <c r="C37" s="143"/>
      <c r="D37" s="135"/>
      <c r="E37" s="25"/>
    </row>
    <row r="38" spans="1:5" ht="11.25" customHeight="1" x14ac:dyDescent="0.2">
      <c r="A38" s="150"/>
      <c r="B38" s="159"/>
      <c r="C38" s="143"/>
      <c r="D38" s="135"/>
      <c r="E38" s="25"/>
    </row>
    <row r="39" spans="1:5" ht="11.25" customHeight="1" x14ac:dyDescent="0.2">
      <c r="A39" s="150"/>
      <c r="B39" s="159"/>
      <c r="C39" s="143"/>
      <c r="D39" s="135"/>
      <c r="E39" s="25"/>
    </row>
    <row r="40" spans="1:5" ht="11.25" customHeight="1" x14ac:dyDescent="0.2">
      <c r="A40" s="150"/>
      <c r="B40" s="159"/>
      <c r="C40" s="143"/>
      <c r="D40" s="135"/>
      <c r="E40" s="25"/>
    </row>
    <row r="41" spans="1:5" ht="11.25" customHeight="1" x14ac:dyDescent="0.2">
      <c r="A41" s="150"/>
      <c r="B41" s="159"/>
      <c r="C41" s="143"/>
      <c r="D41" s="135"/>
      <c r="E41" s="25"/>
    </row>
    <row r="42" spans="1:5" ht="11.25" customHeight="1" x14ac:dyDescent="0.2">
      <c r="A42" s="150"/>
      <c r="B42" s="159"/>
      <c r="C42" s="143"/>
      <c r="D42" s="135"/>
      <c r="E42" s="25"/>
    </row>
    <row r="43" spans="1:5" ht="11.25" customHeight="1" x14ac:dyDescent="0.2">
      <c r="A43" s="150"/>
      <c r="B43" s="159"/>
      <c r="C43" s="143"/>
      <c r="D43" s="135"/>
      <c r="E43" s="25"/>
    </row>
    <row r="44" spans="1:5" ht="11.25" customHeight="1" x14ac:dyDescent="0.2">
      <c r="A44" s="150"/>
      <c r="B44" s="159"/>
      <c r="C44" s="143"/>
      <c r="D44" s="135"/>
      <c r="E44" s="25"/>
    </row>
    <row r="45" spans="1:5" ht="11.25" customHeight="1" x14ac:dyDescent="0.2">
      <c r="A45" s="150"/>
      <c r="B45" s="159"/>
      <c r="C45" s="143"/>
      <c r="D45" s="135"/>
      <c r="E45" s="25"/>
    </row>
    <row r="46" spans="1:5" ht="11.25" customHeight="1" x14ac:dyDescent="0.2">
      <c r="A46" s="150"/>
      <c r="B46" s="159"/>
      <c r="C46" s="143"/>
      <c r="D46" s="135"/>
      <c r="E46" s="25"/>
    </row>
    <row r="47" spans="1:5" ht="11.25" customHeight="1" x14ac:dyDescent="0.2">
      <c r="A47" s="150"/>
      <c r="B47" s="159"/>
      <c r="C47" s="143"/>
      <c r="D47" s="135"/>
      <c r="E47" s="25"/>
    </row>
    <row r="48" spans="1:5" ht="11.25" customHeight="1" x14ac:dyDescent="0.2">
      <c r="A48" s="150"/>
      <c r="B48" s="159"/>
      <c r="C48" s="143"/>
      <c r="D48" s="135"/>
      <c r="E48" s="25"/>
    </row>
    <row r="49" spans="1:6" ht="11.25" customHeight="1" x14ac:dyDescent="0.2">
      <c r="A49" s="150"/>
      <c r="B49" s="159"/>
      <c r="C49" s="143"/>
      <c r="D49" s="135"/>
      <c r="E49" s="25"/>
    </row>
    <row r="50" spans="1:6" ht="11.25" customHeight="1" x14ac:dyDescent="0.2">
      <c r="A50" s="150"/>
      <c r="B50" s="159"/>
      <c r="C50" s="143"/>
      <c r="D50" s="135"/>
      <c r="E50" s="25"/>
    </row>
    <row r="51" spans="1:6" ht="11.25" customHeight="1" x14ac:dyDescent="0.2">
      <c r="A51" s="150"/>
      <c r="B51" s="159"/>
      <c r="C51" s="143"/>
      <c r="D51" s="135"/>
      <c r="E51" s="25"/>
    </row>
    <row r="52" spans="1:6" x14ac:dyDescent="0.2">
      <c r="A52" s="160"/>
      <c r="B52" s="160" t="s">
        <v>223</v>
      </c>
      <c r="C52" s="26">
        <f>SUM(C27:C51)</f>
        <v>0</v>
      </c>
      <c r="D52" s="142"/>
      <c r="E52" s="27"/>
    </row>
    <row r="53" spans="1:6" x14ac:dyDescent="0.2">
      <c r="A53" s="153"/>
      <c r="B53" s="153"/>
      <c r="C53" s="161"/>
      <c r="D53" s="153"/>
      <c r="E53" s="161"/>
      <c r="F53" s="8"/>
    </row>
    <row r="54" spans="1:6" x14ac:dyDescent="0.2">
      <c r="A54" s="153"/>
      <c r="B54" s="153"/>
      <c r="C54" s="161"/>
      <c r="D54" s="153"/>
      <c r="E54" s="161"/>
      <c r="F54" s="8"/>
    </row>
    <row r="55" spans="1:6" ht="11.25" customHeight="1" x14ac:dyDescent="0.2">
      <c r="A55" s="10" t="s">
        <v>147</v>
      </c>
      <c r="B55" s="11"/>
      <c r="C55" s="22"/>
      <c r="D55" s="8"/>
      <c r="E55" s="12" t="s">
        <v>45</v>
      </c>
    </row>
    <row r="56" spans="1:6" x14ac:dyDescent="0.2">
      <c r="A56" s="8"/>
      <c r="B56" s="8"/>
      <c r="C56" s="9"/>
      <c r="D56" s="8"/>
      <c r="E56" s="9"/>
      <c r="F56" s="8"/>
    </row>
    <row r="57" spans="1:6" ht="15" customHeight="1" x14ac:dyDescent="0.2">
      <c r="A57" s="15" t="s">
        <v>46</v>
      </c>
      <c r="B57" s="16" t="s">
        <v>47</v>
      </c>
      <c r="C57" s="17" t="s">
        <v>48</v>
      </c>
      <c r="D57" s="18" t="s">
        <v>49</v>
      </c>
      <c r="E57" s="17" t="s">
        <v>50</v>
      </c>
      <c r="F57" s="28"/>
    </row>
    <row r="58" spans="1:6" x14ac:dyDescent="0.2">
      <c r="A58" s="186" t="s">
        <v>1223</v>
      </c>
      <c r="B58" s="49" t="s">
        <v>1224</v>
      </c>
      <c r="C58" s="373">
        <v>0.01</v>
      </c>
      <c r="D58" s="164"/>
      <c r="E58" s="164">
        <v>0.01</v>
      </c>
      <c r="F58" s="25"/>
    </row>
    <row r="59" spans="1:6" x14ac:dyDescent="0.2">
      <c r="A59" s="159" t="s">
        <v>1225</v>
      </c>
      <c r="B59" s="49" t="s">
        <v>1226</v>
      </c>
      <c r="C59" s="373">
        <v>1113294.45</v>
      </c>
      <c r="D59" s="164"/>
      <c r="E59" s="164">
        <v>1113294.45</v>
      </c>
      <c r="F59" s="25"/>
    </row>
    <row r="60" spans="1:6" x14ac:dyDescent="0.2">
      <c r="A60" s="159" t="s">
        <v>1227</v>
      </c>
      <c r="B60" s="49" t="s">
        <v>1228</v>
      </c>
      <c r="C60" s="373">
        <v>59108.67</v>
      </c>
      <c r="D60" s="164"/>
      <c r="E60" s="164">
        <v>59108.67</v>
      </c>
      <c r="F60" s="25"/>
    </row>
    <row r="61" spans="1:6" x14ac:dyDescent="0.2">
      <c r="A61" s="159" t="s">
        <v>1229</v>
      </c>
      <c r="B61" s="49" t="s">
        <v>1230</v>
      </c>
      <c r="C61" s="373">
        <v>119584</v>
      </c>
      <c r="D61" s="164"/>
      <c r="E61" s="164">
        <v>119584</v>
      </c>
      <c r="F61" s="25"/>
    </row>
    <row r="62" spans="1:6" x14ac:dyDescent="0.2">
      <c r="A62" s="150"/>
      <c r="B62" s="159"/>
      <c r="C62" s="143"/>
      <c r="D62" s="143"/>
      <c r="E62" s="135"/>
      <c r="F62" s="25"/>
    </row>
    <row r="63" spans="1:6" x14ac:dyDescent="0.2">
      <c r="A63" s="150"/>
      <c r="B63" s="159"/>
      <c r="C63" s="143"/>
      <c r="D63" s="143"/>
      <c r="E63" s="135"/>
      <c r="F63" s="25"/>
    </row>
    <row r="64" spans="1:6" x14ac:dyDescent="0.2">
      <c r="A64" s="150"/>
      <c r="B64" s="159"/>
      <c r="C64" s="143"/>
      <c r="D64" s="143"/>
      <c r="E64" s="135"/>
      <c r="F64" s="25"/>
    </row>
    <row r="65" spans="1:6" x14ac:dyDescent="0.2">
      <c r="A65" s="160"/>
      <c r="B65" s="160" t="s">
        <v>224</v>
      </c>
      <c r="C65" s="26">
        <f>SUM(C58:C64)</f>
        <v>1291987.1299999999</v>
      </c>
      <c r="D65" s="144"/>
      <c r="E65" s="20"/>
      <c r="F65" s="27"/>
    </row>
    <row r="66" spans="1:6" x14ac:dyDescent="0.2">
      <c r="A66" s="153"/>
      <c r="B66" s="153"/>
      <c r="C66" s="161"/>
      <c r="D66" s="153"/>
      <c r="E66" s="161"/>
      <c r="F66" s="8"/>
    </row>
    <row r="67" spans="1:6" x14ac:dyDescent="0.2">
      <c r="A67" s="153"/>
      <c r="B67" s="153"/>
      <c r="C67" s="161"/>
      <c r="D67" s="153"/>
      <c r="E67" s="161"/>
      <c r="F67" s="8"/>
    </row>
    <row r="68" spans="1:6" ht="11.25" customHeight="1" x14ac:dyDescent="0.2">
      <c r="A68" s="10" t="s">
        <v>148</v>
      </c>
      <c r="B68" s="11"/>
      <c r="C68" s="22"/>
      <c r="D68" s="8"/>
      <c r="E68" s="12" t="s">
        <v>45</v>
      </c>
    </row>
    <row r="69" spans="1:6" x14ac:dyDescent="0.2">
      <c r="A69" s="8"/>
      <c r="B69" s="8"/>
      <c r="C69" s="9"/>
      <c r="D69" s="8"/>
      <c r="E69" s="9"/>
      <c r="F69" s="8"/>
    </row>
    <row r="70" spans="1:6" ht="15" customHeight="1" x14ac:dyDescent="0.2">
      <c r="A70" s="15" t="s">
        <v>46</v>
      </c>
      <c r="B70" s="16" t="s">
        <v>47</v>
      </c>
      <c r="C70" s="17" t="s">
        <v>48</v>
      </c>
      <c r="D70" s="18" t="s">
        <v>49</v>
      </c>
      <c r="E70" s="17" t="s">
        <v>50</v>
      </c>
      <c r="F70" s="28"/>
    </row>
    <row r="71" spans="1:6" x14ac:dyDescent="0.2">
      <c r="A71" s="154" t="s">
        <v>390</v>
      </c>
      <c r="B71" s="154"/>
      <c r="C71" s="135"/>
      <c r="D71" s="135"/>
      <c r="E71" s="135"/>
      <c r="F71" s="25"/>
    </row>
    <row r="72" spans="1:6" x14ac:dyDescent="0.2">
      <c r="A72" s="154"/>
      <c r="B72" s="154"/>
      <c r="C72" s="135"/>
      <c r="D72" s="135"/>
      <c r="E72" s="135"/>
      <c r="F72" s="25"/>
    </row>
    <row r="73" spans="1:6" x14ac:dyDescent="0.2">
      <c r="A73" s="154"/>
      <c r="B73" s="154"/>
      <c r="C73" s="135"/>
      <c r="D73" s="135"/>
      <c r="E73" s="135"/>
      <c r="F73" s="25"/>
    </row>
    <row r="74" spans="1:6" x14ac:dyDescent="0.2">
      <c r="A74" s="154"/>
      <c r="B74" s="154"/>
      <c r="C74" s="135"/>
      <c r="D74" s="135"/>
      <c r="E74" s="135"/>
      <c r="F74" s="25"/>
    </row>
    <row r="75" spans="1:6" x14ac:dyDescent="0.2">
      <c r="A75" s="154"/>
      <c r="B75" s="154"/>
      <c r="C75" s="135"/>
      <c r="D75" s="135"/>
      <c r="E75" s="135"/>
      <c r="F75" s="25"/>
    </row>
    <row r="76" spans="1:6" x14ac:dyDescent="0.2">
      <c r="A76" s="154"/>
      <c r="B76" s="154"/>
      <c r="C76" s="135"/>
      <c r="D76" s="135"/>
      <c r="E76" s="135"/>
      <c r="F76" s="25"/>
    </row>
    <row r="77" spans="1:6" x14ac:dyDescent="0.2">
      <c r="A77" s="154"/>
      <c r="B77" s="154"/>
      <c r="C77" s="135"/>
      <c r="D77" s="135"/>
      <c r="E77" s="135"/>
      <c r="F77" s="25"/>
    </row>
    <row r="78" spans="1:6" x14ac:dyDescent="0.2">
      <c r="A78" s="162"/>
      <c r="B78" s="162" t="s">
        <v>225</v>
      </c>
      <c r="C78" s="30">
        <f>SUM(C71:C77)</f>
        <v>0</v>
      </c>
      <c r="D78" s="145"/>
      <c r="E78" s="31"/>
      <c r="F78" s="27"/>
    </row>
  </sheetData>
  <dataValidations count="5">
    <dataValidation allowBlank="1" showInputMessage="1" showErrorMessage="1" prompt="En los casos en que la inversión se localice en dos o mas tipos de instrumentos, se detallará cada una de ellas y el importe invertido." sqref="E7 E57 E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Saldo final de la Información Financiera Trimestral que se presenta (trimestral: 1er, 2do, 3ro. o 4to.)." sqref="C7 C26 C57 C70"/>
  </dataValidation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D1" zoomScaleNormal="100" zoomScaleSheetLayoutView="100" workbookViewId="0">
      <selection activeCell="A20" sqref="A20:G2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9" width="11.42578125" style="8" customWidth="1"/>
    <col min="10" max="16384" width="11.42578125" style="8"/>
  </cols>
  <sheetData>
    <row r="1" spans="1:9" x14ac:dyDescent="0.2">
      <c r="A1" s="3" t="s">
        <v>43</v>
      </c>
      <c r="B1" s="3"/>
      <c r="G1" s="32"/>
    </row>
    <row r="2" spans="1:9" x14ac:dyDescent="0.2">
      <c r="A2" s="3" t="s">
        <v>198</v>
      </c>
      <c r="B2" s="3"/>
      <c r="C2" s="21"/>
      <c r="D2" s="21"/>
    </row>
    <row r="3" spans="1:9" x14ac:dyDescent="0.2">
      <c r="B3" s="3"/>
      <c r="C3" s="21"/>
      <c r="D3" s="21"/>
    </row>
    <row r="5" spans="1:9" s="35" customFormat="1" ht="11.25" customHeight="1" x14ac:dyDescent="0.2">
      <c r="A5" s="33" t="s">
        <v>141</v>
      </c>
      <c r="B5" s="33"/>
      <c r="C5" s="34"/>
      <c r="D5" s="34"/>
      <c r="E5" s="9"/>
      <c r="F5" s="9"/>
      <c r="G5" s="256" t="s">
        <v>51</v>
      </c>
    </row>
    <row r="6" spans="1:9" x14ac:dyDescent="0.2">
      <c r="A6" s="13"/>
      <c r="B6" s="13"/>
      <c r="C6" s="4"/>
      <c r="D6" s="4"/>
      <c r="E6" s="4"/>
      <c r="F6" s="4"/>
      <c r="G6" s="4"/>
    </row>
    <row r="7" spans="1:9" ht="15" customHeight="1" x14ac:dyDescent="0.2">
      <c r="A7" s="15" t="s">
        <v>46</v>
      </c>
      <c r="B7" s="16" t="s">
        <v>47</v>
      </c>
      <c r="C7" s="17" t="s">
        <v>48</v>
      </c>
      <c r="D7" s="309">
        <v>2015</v>
      </c>
      <c r="E7" s="279" t="s">
        <v>206</v>
      </c>
      <c r="F7" s="279" t="s">
        <v>157</v>
      </c>
      <c r="G7" s="36" t="s">
        <v>52</v>
      </c>
    </row>
    <row r="8" spans="1:9" x14ac:dyDescent="0.2">
      <c r="A8" s="150" t="s">
        <v>391</v>
      </c>
      <c r="B8" s="150" t="s">
        <v>392</v>
      </c>
      <c r="C8" s="164">
        <v>14434.46</v>
      </c>
      <c r="D8" s="164">
        <v>14434.46</v>
      </c>
      <c r="E8" s="164">
        <v>14434.46</v>
      </c>
      <c r="F8" s="164">
        <v>14434.46</v>
      </c>
      <c r="G8" s="164">
        <v>21221.02</v>
      </c>
    </row>
    <row r="9" spans="1:9" x14ac:dyDescent="0.2">
      <c r="A9" s="150" t="s">
        <v>393</v>
      </c>
      <c r="B9" s="150" t="s">
        <v>394</v>
      </c>
      <c r="C9" s="164">
        <v>21672.22</v>
      </c>
      <c r="D9" s="164">
        <v>21672.22</v>
      </c>
      <c r="E9" s="164">
        <v>21672.22</v>
      </c>
      <c r="F9" s="164">
        <v>21672.22</v>
      </c>
      <c r="G9" s="164">
        <v>21672.22</v>
      </c>
    </row>
    <row r="10" spans="1:9" x14ac:dyDescent="0.2">
      <c r="A10" s="150"/>
      <c r="B10" s="150"/>
      <c r="C10" s="164"/>
      <c r="D10" s="164"/>
      <c r="E10" s="164"/>
      <c r="F10" s="164"/>
      <c r="G10" s="164"/>
    </row>
    <row r="11" spans="1:9" x14ac:dyDescent="0.2">
      <c r="A11" s="150"/>
      <c r="B11" s="150"/>
      <c r="C11" s="164"/>
      <c r="D11" s="164"/>
      <c r="E11" s="164"/>
      <c r="F11" s="164"/>
      <c r="G11" s="164"/>
    </row>
    <row r="12" spans="1:9" x14ac:dyDescent="0.2">
      <c r="A12" s="150"/>
      <c r="B12" s="150"/>
      <c r="C12" s="164"/>
      <c r="D12" s="164"/>
      <c r="E12" s="164"/>
      <c r="F12" s="164"/>
      <c r="G12" s="164"/>
    </row>
    <row r="13" spans="1:9" x14ac:dyDescent="0.2">
      <c r="A13" s="150"/>
      <c r="B13" s="150"/>
      <c r="C13" s="164"/>
      <c r="D13" s="164"/>
      <c r="E13" s="164"/>
      <c r="F13" s="164"/>
      <c r="G13" s="164"/>
      <c r="I13" s="37"/>
    </row>
    <row r="14" spans="1:9" x14ac:dyDescent="0.2">
      <c r="A14" s="151"/>
      <c r="B14" s="151" t="s">
        <v>226</v>
      </c>
      <c r="C14" s="165">
        <f>SUM(C8:C13)</f>
        <v>36106.68</v>
      </c>
      <c r="D14" s="165">
        <f>SUM(D8:D13)</f>
        <v>36106.68</v>
      </c>
      <c r="E14" s="165">
        <f>SUM(E8:E13)</f>
        <v>36106.68</v>
      </c>
      <c r="F14" s="165">
        <f>SUM(F8:F13)</f>
        <v>36106.68</v>
      </c>
      <c r="G14" s="165">
        <f>SUM(G8:G13)</f>
        <v>42893.240000000005</v>
      </c>
    </row>
    <row r="15" spans="1:9" x14ac:dyDescent="0.2">
      <c r="A15" s="153"/>
      <c r="B15" s="153"/>
      <c r="C15" s="161"/>
      <c r="D15" s="161"/>
      <c r="E15" s="161"/>
      <c r="F15" s="161"/>
      <c r="G15" s="161"/>
    </row>
    <row r="16" spans="1:9" x14ac:dyDescent="0.2">
      <c r="A16" s="153"/>
      <c r="B16" s="153"/>
      <c r="C16" s="161"/>
      <c r="D16" s="161"/>
      <c r="E16" s="161"/>
      <c r="F16" s="161"/>
      <c r="G16" s="161"/>
    </row>
    <row r="17" spans="1:7" s="35" customFormat="1" ht="11.25" customHeight="1" x14ac:dyDescent="0.2">
      <c r="A17" s="33" t="s">
        <v>149</v>
      </c>
      <c r="B17" s="33"/>
      <c r="C17" s="34"/>
      <c r="D17" s="34"/>
      <c r="E17" s="9"/>
      <c r="F17" s="9"/>
      <c r="G17" s="256" t="s">
        <v>51</v>
      </c>
    </row>
    <row r="18" spans="1:7" x14ac:dyDescent="0.2">
      <c r="A18" s="13"/>
      <c r="B18" s="13"/>
      <c r="C18" s="4"/>
      <c r="D18" s="4"/>
      <c r="E18" s="4"/>
      <c r="F18" s="4"/>
      <c r="G18" s="4"/>
    </row>
    <row r="19" spans="1:7" ht="15" customHeight="1" x14ac:dyDescent="0.2">
      <c r="A19" s="15" t="s">
        <v>46</v>
      </c>
      <c r="B19" s="16" t="s">
        <v>47</v>
      </c>
      <c r="C19" s="17" t="s">
        <v>48</v>
      </c>
      <c r="D19" s="309">
        <v>2015</v>
      </c>
      <c r="E19" s="279" t="s">
        <v>206</v>
      </c>
      <c r="F19" s="279" t="s">
        <v>157</v>
      </c>
      <c r="G19" s="36" t="s">
        <v>52</v>
      </c>
    </row>
    <row r="20" spans="1:7" s="251" customFormat="1" x14ac:dyDescent="0.2">
      <c r="A20" s="364" t="s">
        <v>395</v>
      </c>
      <c r="B20" s="150" t="s">
        <v>396</v>
      </c>
      <c r="C20" s="365">
        <v>2106607.25</v>
      </c>
      <c r="D20" s="365">
        <v>0</v>
      </c>
      <c r="E20" s="365">
        <v>0</v>
      </c>
      <c r="F20" s="365">
        <v>0</v>
      </c>
      <c r="G20" s="365">
        <v>2106607.25</v>
      </c>
    </row>
    <row r="21" spans="1:7" s="278" customFormat="1" x14ac:dyDescent="0.2">
      <c r="A21" s="364" t="s">
        <v>395</v>
      </c>
      <c r="B21" s="366" t="s">
        <v>1231</v>
      </c>
      <c r="C21" s="365">
        <v>45000</v>
      </c>
      <c r="D21" s="365">
        <v>0</v>
      </c>
      <c r="E21" s="365">
        <v>0</v>
      </c>
      <c r="F21" s="365">
        <v>0</v>
      </c>
      <c r="G21" s="365">
        <v>45000</v>
      </c>
    </row>
    <row r="22" spans="1:7" s="278" customFormat="1" x14ac:dyDescent="0.2">
      <c r="A22" s="364" t="s">
        <v>395</v>
      </c>
      <c r="B22" s="366" t="s">
        <v>1232</v>
      </c>
      <c r="C22" s="365">
        <v>100000</v>
      </c>
      <c r="D22" s="365">
        <v>0</v>
      </c>
      <c r="E22" s="365">
        <v>0</v>
      </c>
      <c r="F22" s="365">
        <v>0</v>
      </c>
      <c r="G22" s="365">
        <v>100000</v>
      </c>
    </row>
    <row r="23" spans="1:7" x14ac:dyDescent="0.2">
      <c r="A23" s="150"/>
      <c r="B23" s="150"/>
      <c r="C23" s="164"/>
      <c r="D23" s="164"/>
      <c r="E23" s="164"/>
      <c r="F23" s="164"/>
      <c r="G23" s="164"/>
    </row>
    <row r="24" spans="1:7" x14ac:dyDescent="0.2">
      <c r="A24" s="150"/>
      <c r="B24" s="150"/>
      <c r="C24" s="164"/>
      <c r="D24" s="164"/>
      <c r="E24" s="164"/>
      <c r="F24" s="164"/>
      <c r="G24" s="164"/>
    </row>
    <row r="25" spans="1:7" x14ac:dyDescent="0.2">
      <c r="A25" s="151"/>
      <c r="B25" s="151" t="s">
        <v>227</v>
      </c>
      <c r="C25" s="165">
        <f>SUM(C20:C24)</f>
        <v>2251607.25</v>
      </c>
      <c r="D25" s="165">
        <f>SUM(D20:D24)</f>
        <v>0</v>
      </c>
      <c r="E25" s="165">
        <f>SUM(E20:E24)</f>
        <v>0</v>
      </c>
      <c r="F25" s="165">
        <f>SUM(F20:F24)</f>
        <v>0</v>
      </c>
      <c r="G25" s="165">
        <f>SUM(G20:G24)</f>
        <v>2251607.25</v>
      </c>
    </row>
  </sheetData>
  <dataValidations count="7">
    <dataValidation allowBlank="1" showInputMessage="1" showErrorMessage="1" prompt="Saldo final al 31 de diciembre de 2012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3." sqref="F7 F19"/>
    <dataValidation allowBlank="1" showInputMessage="1" showErrorMessage="1" prompt="Saldo final al 31 de diciembre de 2014." sqref="E19 E7"/>
    <dataValidation allowBlank="1" showInputMessage="1" showErrorMessage="1" prompt="Saldo final al 31 de diciembre de 2015." sqref="D19 D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de la Información Financiera Trimestral que se presenta (trimestral: 1er, 2do, 3ro. o 4to.)." sqref="C7 C19"/>
  </dataValidations>
  <pageMargins left="0.7" right="0.7" top="0.75" bottom="0.75" header="0.3" footer="0.3"/>
  <pageSetup scale="72" orientation="portrait" r:id="rId1"/>
  <ignoredErrors>
    <ignoredError sqref="E19:G19 G7 E7:F7" numberStoredAsText="1"/>
    <ignoredError sqref="D14:D19 D23:D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4"/>
  <sheetViews>
    <sheetView topLeftCell="A93" zoomScaleNormal="100" zoomScaleSheetLayoutView="100" workbookViewId="0">
      <selection activeCell="C86" sqref="C86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9" width="18.7109375" style="8" customWidth="1"/>
    <col min="10" max="10" width="11.42578125" style="8" customWidth="1"/>
    <col min="11" max="16384" width="11.42578125" style="8"/>
  </cols>
  <sheetData>
    <row r="1" spans="1:10" x14ac:dyDescent="0.2">
      <c r="A1" s="3" t="s">
        <v>43</v>
      </c>
      <c r="B1" s="3"/>
      <c r="I1" s="7"/>
    </row>
    <row r="2" spans="1:10" x14ac:dyDescent="0.2">
      <c r="A2" s="3" t="s">
        <v>198</v>
      </c>
      <c r="B2" s="3"/>
    </row>
    <row r="3" spans="1:10" x14ac:dyDescent="0.2">
      <c r="J3" s="19"/>
    </row>
    <row r="4" spans="1:10" x14ac:dyDescent="0.2">
      <c r="J4" s="19"/>
    </row>
    <row r="5" spans="1:10" ht="11.25" customHeight="1" x14ac:dyDescent="0.2">
      <c r="A5" s="10" t="s">
        <v>142</v>
      </c>
      <c r="B5" s="11"/>
      <c r="E5" s="38"/>
      <c r="F5" s="38"/>
      <c r="I5" s="54" t="s">
        <v>53</v>
      </c>
    </row>
    <row r="6" spans="1:10" x14ac:dyDescent="0.2">
      <c r="A6" s="39"/>
      <c r="B6" s="39"/>
      <c r="C6" s="38"/>
      <c r="D6" s="38"/>
      <c r="E6" s="38"/>
      <c r="F6" s="38"/>
    </row>
    <row r="7" spans="1:10" ht="15" customHeight="1" x14ac:dyDescent="0.2">
      <c r="A7" s="15" t="s">
        <v>46</v>
      </c>
      <c r="B7" s="16" t="s">
        <v>47</v>
      </c>
      <c r="C7" s="40" t="s">
        <v>54</v>
      </c>
      <c r="D7" s="40" t="s">
        <v>55</v>
      </c>
      <c r="E7" s="40" t="s">
        <v>56</v>
      </c>
      <c r="F7" s="40" t="s">
        <v>57</v>
      </c>
      <c r="G7" s="41" t="s">
        <v>58</v>
      </c>
      <c r="H7" s="16" t="s">
        <v>59</v>
      </c>
      <c r="I7" s="16" t="s">
        <v>60</v>
      </c>
    </row>
    <row r="8" spans="1:10" ht="22.5" x14ac:dyDescent="0.2">
      <c r="A8" s="374" t="s">
        <v>397</v>
      </c>
      <c r="B8" s="49" t="s">
        <v>1233</v>
      </c>
      <c r="C8" s="225">
        <v>70000</v>
      </c>
      <c r="D8" s="225">
        <v>0</v>
      </c>
      <c r="E8" s="225">
        <v>0</v>
      </c>
      <c r="F8" s="225">
        <v>0</v>
      </c>
      <c r="G8" s="225">
        <v>70000</v>
      </c>
      <c r="H8" s="138" t="s">
        <v>398</v>
      </c>
      <c r="I8" s="139" t="s">
        <v>399</v>
      </c>
    </row>
    <row r="9" spans="1:10" x14ac:dyDescent="0.2">
      <c r="A9" s="374" t="s">
        <v>397</v>
      </c>
      <c r="B9" s="49" t="s">
        <v>1234</v>
      </c>
      <c r="C9" s="225">
        <v>18593.669999999998</v>
      </c>
      <c r="D9" s="225">
        <v>206.68</v>
      </c>
      <c r="E9" s="225">
        <v>0</v>
      </c>
      <c r="F9" s="225">
        <v>-206.68</v>
      </c>
      <c r="G9" s="225">
        <v>18593.669999999998</v>
      </c>
      <c r="H9" s="138"/>
      <c r="I9" s="139"/>
    </row>
    <row r="10" spans="1:10" s="278" customFormat="1" x14ac:dyDescent="0.2">
      <c r="A10" s="374" t="s">
        <v>397</v>
      </c>
      <c r="B10" s="49" t="s">
        <v>406</v>
      </c>
      <c r="C10" s="225">
        <v>759.48</v>
      </c>
      <c r="D10" s="225">
        <v>255748.26</v>
      </c>
      <c r="E10" s="225">
        <v>480</v>
      </c>
      <c r="F10" s="225">
        <v>-179363.77</v>
      </c>
      <c r="G10" s="225">
        <v>-76105.009999999995</v>
      </c>
      <c r="H10" s="138"/>
      <c r="I10" s="139"/>
    </row>
    <row r="11" spans="1:10" s="278" customFormat="1" x14ac:dyDescent="0.2">
      <c r="A11" s="374" t="s">
        <v>397</v>
      </c>
      <c r="B11" s="49" t="s">
        <v>401</v>
      </c>
      <c r="C11" s="225">
        <v>1447</v>
      </c>
      <c r="D11" s="225">
        <v>0</v>
      </c>
      <c r="E11" s="225">
        <v>0</v>
      </c>
      <c r="F11" s="225">
        <v>0</v>
      </c>
      <c r="G11" s="225">
        <v>1447</v>
      </c>
      <c r="H11" s="138"/>
      <c r="I11" s="139"/>
    </row>
    <row r="12" spans="1:10" s="278" customFormat="1" x14ac:dyDescent="0.2">
      <c r="A12" s="374" t="s">
        <v>397</v>
      </c>
      <c r="B12" s="49" t="s">
        <v>402</v>
      </c>
      <c r="C12" s="225">
        <v>600.54</v>
      </c>
      <c r="D12" s="225">
        <v>0</v>
      </c>
      <c r="E12" s="225">
        <v>0</v>
      </c>
      <c r="F12" s="225">
        <v>0</v>
      </c>
      <c r="G12" s="225">
        <v>600.54</v>
      </c>
      <c r="H12" s="138"/>
      <c r="I12" s="139"/>
    </row>
    <row r="13" spans="1:10" s="278" customFormat="1" x14ac:dyDescent="0.2">
      <c r="A13" s="374" t="s">
        <v>397</v>
      </c>
      <c r="B13" s="49" t="s">
        <v>403</v>
      </c>
      <c r="C13" s="225">
        <v>286.44</v>
      </c>
      <c r="D13" s="225">
        <v>0</v>
      </c>
      <c r="E13" s="225">
        <v>0</v>
      </c>
      <c r="F13" s="225">
        <v>0</v>
      </c>
      <c r="G13" s="225">
        <v>286.44</v>
      </c>
      <c r="H13" s="138"/>
      <c r="I13" s="139"/>
    </row>
    <row r="14" spans="1:10" s="278" customFormat="1" x14ac:dyDescent="0.2">
      <c r="A14" s="374" t="s">
        <v>397</v>
      </c>
      <c r="B14" s="49" t="s">
        <v>1136</v>
      </c>
      <c r="C14" s="225">
        <v>-851</v>
      </c>
      <c r="D14" s="225">
        <v>0</v>
      </c>
      <c r="E14" s="225">
        <v>0</v>
      </c>
      <c r="F14" s="225">
        <v>0</v>
      </c>
      <c r="G14" s="225">
        <v>-851</v>
      </c>
      <c r="H14" s="138"/>
      <c r="I14" s="139"/>
    </row>
    <row r="15" spans="1:10" s="278" customFormat="1" x14ac:dyDescent="0.2">
      <c r="A15" s="159"/>
      <c r="B15" s="350" t="s">
        <v>404</v>
      </c>
      <c r="C15" s="351">
        <f>SUM(C8:C14)</f>
        <v>90836.12999999999</v>
      </c>
      <c r="D15" s="351">
        <f>SUM(D8:D14)</f>
        <v>255954.94</v>
      </c>
      <c r="E15" s="351">
        <f>SUM(E8:E14)</f>
        <v>480</v>
      </c>
      <c r="F15" s="351">
        <f>SUM(F8:F14)</f>
        <v>-179570.44999999998</v>
      </c>
      <c r="G15" s="351">
        <f>SUM(G8:G14)</f>
        <v>13971.640000000005</v>
      </c>
      <c r="H15" s="138"/>
      <c r="I15" s="139"/>
    </row>
    <row r="16" spans="1:10" s="278" customFormat="1" x14ac:dyDescent="0.2">
      <c r="A16" s="374" t="s">
        <v>405</v>
      </c>
      <c r="B16" s="49" t="s">
        <v>406</v>
      </c>
      <c r="C16" s="225">
        <v>36430.639999999999</v>
      </c>
      <c r="D16" s="225">
        <v>11500</v>
      </c>
      <c r="E16" s="225">
        <v>44930.64</v>
      </c>
      <c r="F16" s="225">
        <v>-20000</v>
      </c>
      <c r="G16" s="225">
        <v>0</v>
      </c>
      <c r="H16" s="138"/>
      <c r="I16" s="139" t="s">
        <v>400</v>
      </c>
    </row>
    <row r="17" spans="1:9" s="278" customFormat="1" x14ac:dyDescent="0.2">
      <c r="A17" s="374" t="s">
        <v>405</v>
      </c>
      <c r="B17" s="49" t="s">
        <v>416</v>
      </c>
      <c r="C17" s="225">
        <v>8730</v>
      </c>
      <c r="D17" s="225">
        <v>0</v>
      </c>
      <c r="E17" s="225">
        <v>0</v>
      </c>
      <c r="F17" s="225">
        <v>0</v>
      </c>
      <c r="G17" s="225">
        <v>8730</v>
      </c>
      <c r="H17" s="138"/>
      <c r="I17" s="139"/>
    </row>
    <row r="18" spans="1:9" s="278" customFormat="1" x14ac:dyDescent="0.2">
      <c r="A18" s="374" t="s">
        <v>405</v>
      </c>
      <c r="B18" s="49" t="s">
        <v>407</v>
      </c>
      <c r="C18" s="225">
        <v>179791</v>
      </c>
      <c r="D18" s="225">
        <v>84000</v>
      </c>
      <c r="E18" s="225">
        <v>129020</v>
      </c>
      <c r="F18" s="225">
        <v>-96229</v>
      </c>
      <c r="G18" s="225">
        <v>63000</v>
      </c>
      <c r="H18" s="138"/>
      <c r="I18" s="139" t="s">
        <v>400</v>
      </c>
    </row>
    <row r="19" spans="1:9" s="278" customFormat="1" x14ac:dyDescent="0.2">
      <c r="A19" s="374" t="s">
        <v>405</v>
      </c>
      <c r="B19" s="49" t="s">
        <v>408</v>
      </c>
      <c r="C19" s="225">
        <v>56161</v>
      </c>
      <c r="D19" s="225">
        <v>0</v>
      </c>
      <c r="E19" s="225">
        <v>0</v>
      </c>
      <c r="F19" s="225">
        <v>35161</v>
      </c>
      <c r="G19" s="225">
        <v>21000</v>
      </c>
      <c r="H19" s="138"/>
      <c r="I19" s="139" t="s">
        <v>400</v>
      </c>
    </row>
    <row r="20" spans="1:9" s="278" customFormat="1" x14ac:dyDescent="0.2">
      <c r="A20" s="159"/>
      <c r="B20" s="352" t="s">
        <v>409</v>
      </c>
      <c r="C20" s="353">
        <f>SUM(C16:C19)</f>
        <v>281112.64</v>
      </c>
      <c r="D20" s="353">
        <f>SUM(D16:D19)</f>
        <v>95500</v>
      </c>
      <c r="E20" s="353">
        <f>SUM(E16:E19)</f>
        <v>173950.64</v>
      </c>
      <c r="F20" s="353">
        <f>SUM(F16:F19)</f>
        <v>-81068</v>
      </c>
      <c r="G20" s="353">
        <f>SUM(G16:G19)</f>
        <v>92730</v>
      </c>
      <c r="H20" s="138"/>
      <c r="I20" s="139"/>
    </row>
    <row r="21" spans="1:9" s="278" customFormat="1" x14ac:dyDescent="0.2">
      <c r="A21" s="374" t="s">
        <v>1235</v>
      </c>
      <c r="B21" s="366" t="s">
        <v>1236</v>
      </c>
      <c r="C21" s="365">
        <v>1878</v>
      </c>
      <c r="D21" s="365">
        <v>0</v>
      </c>
      <c r="E21" s="365">
        <v>0</v>
      </c>
      <c r="F21" s="365">
        <v>0</v>
      </c>
      <c r="G21" s="365">
        <v>1878</v>
      </c>
      <c r="H21" s="375"/>
      <c r="I21" s="139"/>
    </row>
    <row r="22" spans="1:9" s="278" customFormat="1" x14ac:dyDescent="0.2">
      <c r="A22" s="374" t="s">
        <v>1235</v>
      </c>
      <c r="B22" s="366" t="s">
        <v>1237</v>
      </c>
      <c r="C22" s="365">
        <v>-800</v>
      </c>
      <c r="D22" s="365">
        <v>0</v>
      </c>
      <c r="E22" s="365">
        <v>0</v>
      </c>
      <c r="F22" s="365">
        <v>0</v>
      </c>
      <c r="G22" s="365">
        <v>-800</v>
      </c>
      <c r="H22" s="375"/>
      <c r="I22" s="139"/>
    </row>
    <row r="23" spans="1:9" s="278" customFormat="1" x14ac:dyDescent="0.2">
      <c r="A23" s="376"/>
      <c r="B23" s="377" t="s">
        <v>1238</v>
      </c>
      <c r="C23" s="378">
        <f>SUM(C21:C22)</f>
        <v>1078</v>
      </c>
      <c r="D23" s="378">
        <f>SUM(D21:D22)</f>
        <v>0</v>
      </c>
      <c r="E23" s="378">
        <f>SUM(E21:E22)</f>
        <v>0</v>
      </c>
      <c r="F23" s="378">
        <f>SUM(F21:F22)</f>
        <v>0</v>
      </c>
      <c r="G23" s="378">
        <f>SUM(G21:G22)</f>
        <v>1078</v>
      </c>
      <c r="H23" s="375"/>
      <c r="I23" s="139"/>
    </row>
    <row r="24" spans="1:9" s="278" customFormat="1" x14ac:dyDescent="0.2">
      <c r="A24" s="364" t="s">
        <v>410</v>
      </c>
      <c r="B24" s="366" t="s">
        <v>1178</v>
      </c>
      <c r="C24" s="365">
        <v>33953.339999999997</v>
      </c>
      <c r="D24" s="365">
        <v>0</v>
      </c>
      <c r="E24" s="365">
        <v>0</v>
      </c>
      <c r="F24" s="365">
        <v>0</v>
      </c>
      <c r="G24" s="365">
        <v>33953.339999999997</v>
      </c>
      <c r="H24" s="375"/>
      <c r="I24" s="139"/>
    </row>
    <row r="25" spans="1:9" s="278" customFormat="1" x14ac:dyDescent="0.2">
      <c r="A25" s="364" t="s">
        <v>410</v>
      </c>
      <c r="B25" s="366" t="s">
        <v>1179</v>
      </c>
      <c r="C25" s="365">
        <v>6117.57</v>
      </c>
      <c r="D25" s="365">
        <v>0</v>
      </c>
      <c r="E25" s="365">
        <v>0</v>
      </c>
      <c r="F25" s="365">
        <v>0</v>
      </c>
      <c r="G25" s="365">
        <v>6117.57</v>
      </c>
      <c r="H25" s="375"/>
      <c r="I25" s="139"/>
    </row>
    <row r="26" spans="1:9" s="278" customFormat="1" x14ac:dyDescent="0.2">
      <c r="A26" s="364" t="s">
        <v>410</v>
      </c>
      <c r="B26" s="366" t="s">
        <v>411</v>
      </c>
      <c r="C26" s="365">
        <v>-200</v>
      </c>
      <c r="D26" s="365">
        <v>0</v>
      </c>
      <c r="E26" s="365">
        <v>0</v>
      </c>
      <c r="F26" s="365">
        <v>0</v>
      </c>
      <c r="G26" s="365">
        <v>-200</v>
      </c>
      <c r="H26" s="375"/>
      <c r="I26" s="139"/>
    </row>
    <row r="27" spans="1:9" x14ac:dyDescent="0.2">
      <c r="A27" s="159"/>
      <c r="B27" s="354" t="s">
        <v>412</v>
      </c>
      <c r="C27" s="355">
        <f>SUM(C24:C26)</f>
        <v>39870.909999999996</v>
      </c>
      <c r="D27" s="355">
        <f>SUM(D24:D26)</f>
        <v>0</v>
      </c>
      <c r="E27" s="355">
        <f>SUM(E24:E26)</f>
        <v>0</v>
      </c>
      <c r="F27" s="355">
        <f>SUM(F24:F26)</f>
        <v>0</v>
      </c>
      <c r="G27" s="355">
        <f>SUM(G24:G26)</f>
        <v>39870.909999999996</v>
      </c>
      <c r="H27" s="138"/>
      <c r="I27" s="139"/>
    </row>
    <row r="28" spans="1:9" x14ac:dyDescent="0.2">
      <c r="A28" s="151"/>
      <c r="B28" s="151" t="s">
        <v>228</v>
      </c>
      <c r="C28" s="165">
        <f>C15+C20+C27+C23</f>
        <v>412897.68</v>
      </c>
      <c r="D28" s="165">
        <f t="shared" ref="D28:G28" si="0">D15+D20+D27+D23</f>
        <v>351454.94</v>
      </c>
      <c r="E28" s="165">
        <f t="shared" si="0"/>
        <v>174430.64</v>
      </c>
      <c r="F28" s="165">
        <f t="shared" si="0"/>
        <v>-260638.44999999998</v>
      </c>
      <c r="G28" s="165">
        <f t="shared" si="0"/>
        <v>147650.54999999999</v>
      </c>
      <c r="H28" s="140"/>
      <c r="I28" s="140"/>
    </row>
    <row r="29" spans="1:9" x14ac:dyDescent="0.2">
      <c r="A29" s="153"/>
      <c r="B29" s="153"/>
      <c r="C29" s="161"/>
      <c r="D29" s="161"/>
      <c r="E29" s="161"/>
      <c r="F29" s="161"/>
      <c r="G29" s="161"/>
      <c r="H29" s="153"/>
      <c r="I29" s="153"/>
    </row>
    <row r="30" spans="1:9" x14ac:dyDescent="0.2">
      <c r="A30" s="153"/>
      <c r="B30" s="153"/>
      <c r="C30" s="161"/>
      <c r="D30" s="161"/>
      <c r="E30" s="161"/>
      <c r="F30" s="161"/>
      <c r="G30" s="161"/>
      <c r="H30" s="153"/>
      <c r="I30" s="153"/>
    </row>
    <row r="31" spans="1:9" ht="11.25" customHeight="1" x14ac:dyDescent="0.2">
      <c r="A31" s="10" t="s">
        <v>150</v>
      </c>
      <c r="B31" s="11"/>
      <c r="E31" s="38"/>
      <c r="F31" s="38"/>
      <c r="I31" s="54" t="s">
        <v>53</v>
      </c>
    </row>
    <row r="32" spans="1:9" x14ac:dyDescent="0.2">
      <c r="A32" s="39"/>
      <c r="B32" s="39"/>
      <c r="C32" s="38"/>
      <c r="D32" s="38"/>
      <c r="E32" s="38"/>
      <c r="F32" s="38"/>
    </row>
    <row r="33" spans="1:9" ht="15" customHeight="1" x14ac:dyDescent="0.2">
      <c r="A33" s="15" t="s">
        <v>46</v>
      </c>
      <c r="B33" s="16" t="s">
        <v>47</v>
      </c>
      <c r="C33" s="40" t="s">
        <v>54</v>
      </c>
      <c r="D33" s="40" t="s">
        <v>55</v>
      </c>
      <c r="E33" s="40" t="s">
        <v>56</v>
      </c>
      <c r="F33" s="40" t="s">
        <v>57</v>
      </c>
      <c r="G33" s="41" t="s">
        <v>58</v>
      </c>
      <c r="H33" s="16" t="s">
        <v>59</v>
      </c>
      <c r="I33" s="16" t="s">
        <v>60</v>
      </c>
    </row>
    <row r="34" spans="1:9" x14ac:dyDescent="0.2">
      <c r="A34" s="361" t="s">
        <v>413</v>
      </c>
      <c r="B34" s="49" t="s">
        <v>414</v>
      </c>
      <c r="C34" s="225">
        <v>2000</v>
      </c>
      <c r="D34" s="225">
        <v>810.82</v>
      </c>
      <c r="E34" s="225">
        <v>-57</v>
      </c>
      <c r="F34" s="225">
        <v>0</v>
      </c>
      <c r="G34" s="225">
        <v>1246.18</v>
      </c>
      <c r="H34" s="138"/>
      <c r="I34" s="138"/>
    </row>
    <row r="35" spans="1:9" x14ac:dyDescent="0.2">
      <c r="A35" s="361" t="s">
        <v>413</v>
      </c>
      <c r="B35" s="49" t="s">
        <v>1239</v>
      </c>
      <c r="C35" s="225">
        <v>3000</v>
      </c>
      <c r="D35" s="225">
        <v>0</v>
      </c>
      <c r="E35" s="225">
        <v>0</v>
      </c>
      <c r="F35" s="225">
        <v>0</v>
      </c>
      <c r="G35" s="225">
        <v>3000</v>
      </c>
      <c r="H35" s="138"/>
      <c r="I35" s="138"/>
    </row>
    <row r="36" spans="1:9" s="278" customFormat="1" x14ac:dyDescent="0.2">
      <c r="A36" s="361" t="s">
        <v>413</v>
      </c>
      <c r="B36" s="49" t="s">
        <v>415</v>
      </c>
      <c r="C36" s="225">
        <v>4000</v>
      </c>
      <c r="D36" s="225">
        <v>500</v>
      </c>
      <c r="E36" s="225">
        <v>0</v>
      </c>
      <c r="F36" s="225">
        <v>0</v>
      </c>
      <c r="G36" s="225">
        <v>3500</v>
      </c>
      <c r="H36" s="138"/>
      <c r="I36" s="138"/>
    </row>
    <row r="37" spans="1:9" s="278" customFormat="1" x14ac:dyDescent="0.2">
      <c r="A37" s="361" t="s">
        <v>413</v>
      </c>
      <c r="B37" s="49" t="s">
        <v>1240</v>
      </c>
      <c r="C37" s="225">
        <v>7000</v>
      </c>
      <c r="D37" s="225">
        <v>0</v>
      </c>
      <c r="E37" s="225">
        <v>0</v>
      </c>
      <c r="F37" s="225">
        <v>0</v>
      </c>
      <c r="G37" s="225">
        <v>7000</v>
      </c>
      <c r="H37" s="138"/>
      <c r="I37" s="138"/>
    </row>
    <row r="38" spans="1:9" s="278" customFormat="1" x14ac:dyDescent="0.2">
      <c r="A38" s="361" t="s">
        <v>413</v>
      </c>
      <c r="B38" s="49" t="s">
        <v>416</v>
      </c>
      <c r="C38" s="225">
        <v>7000</v>
      </c>
      <c r="D38" s="225">
        <v>0</v>
      </c>
      <c r="E38" s="225">
        <v>0</v>
      </c>
      <c r="F38" s="225">
        <v>0</v>
      </c>
      <c r="G38" s="225">
        <v>7000</v>
      </c>
      <c r="H38" s="138"/>
      <c r="I38" s="138"/>
    </row>
    <row r="39" spans="1:9" x14ac:dyDescent="0.2">
      <c r="A39" s="167"/>
      <c r="B39" s="167" t="s">
        <v>229</v>
      </c>
      <c r="C39" s="140">
        <f>SUM(C34:C38)</f>
        <v>23000</v>
      </c>
      <c r="D39" s="140">
        <f>SUM(D34:D38)</f>
        <v>1310.8200000000002</v>
      </c>
      <c r="E39" s="140">
        <f>SUM(E34:E38)</f>
        <v>-57</v>
      </c>
      <c r="F39" s="140">
        <f>SUM(F34:F38)</f>
        <v>0</v>
      </c>
      <c r="G39" s="140">
        <f>SUM(G34:G38)</f>
        <v>21746.18</v>
      </c>
      <c r="H39" s="140"/>
      <c r="I39" s="140"/>
    </row>
    <row r="41" spans="1:9" s="278" customFormat="1" x14ac:dyDescent="0.2">
      <c r="C41" s="9"/>
      <c r="D41" s="9"/>
      <c r="E41" s="9"/>
      <c r="F41" s="9"/>
      <c r="G41" s="9"/>
    </row>
    <row r="42" spans="1:9" s="278" customFormat="1" x14ac:dyDescent="0.2">
      <c r="A42" s="10" t="s">
        <v>261</v>
      </c>
      <c r="B42" s="11"/>
      <c r="C42" s="9"/>
      <c r="D42" s="9"/>
      <c r="E42" s="38"/>
      <c r="F42" s="38"/>
      <c r="G42" s="9"/>
      <c r="I42" s="54" t="s">
        <v>53</v>
      </c>
    </row>
    <row r="43" spans="1:9" s="278" customFormat="1" x14ac:dyDescent="0.2">
      <c r="A43" s="39"/>
      <c r="B43" s="39"/>
      <c r="C43" s="38"/>
      <c r="D43" s="38"/>
      <c r="E43" s="38"/>
      <c r="F43" s="38"/>
      <c r="G43" s="9"/>
    </row>
    <row r="44" spans="1:9" s="278" customFormat="1" x14ac:dyDescent="0.2">
      <c r="A44" s="15" t="s">
        <v>46</v>
      </c>
      <c r="B44" s="16" t="s">
        <v>47</v>
      </c>
      <c r="C44" s="40" t="s">
        <v>54</v>
      </c>
      <c r="D44" s="40" t="s">
        <v>55</v>
      </c>
      <c r="E44" s="40" t="s">
        <v>56</v>
      </c>
      <c r="F44" s="40" t="s">
        <v>57</v>
      </c>
      <c r="G44" s="41" t="s">
        <v>58</v>
      </c>
      <c r="H44" s="16" t="s">
        <v>59</v>
      </c>
      <c r="I44" s="16" t="s">
        <v>60</v>
      </c>
    </row>
    <row r="45" spans="1:9" s="278" customFormat="1" x14ac:dyDescent="0.2">
      <c r="A45" s="154" t="s">
        <v>390</v>
      </c>
      <c r="B45" s="154"/>
      <c r="C45" s="135"/>
      <c r="D45" s="136"/>
      <c r="E45" s="136"/>
      <c r="F45" s="136"/>
      <c r="G45" s="136"/>
      <c r="H45" s="138"/>
      <c r="I45" s="138"/>
    </row>
    <row r="46" spans="1:9" s="278" customFormat="1" x14ac:dyDescent="0.2">
      <c r="A46" s="154"/>
      <c r="B46" s="154"/>
      <c r="C46" s="135"/>
      <c r="D46" s="136"/>
      <c r="E46" s="136"/>
      <c r="F46" s="136"/>
      <c r="G46" s="136"/>
      <c r="H46" s="138"/>
      <c r="I46" s="138"/>
    </row>
    <row r="47" spans="1:9" s="278" customFormat="1" x14ac:dyDescent="0.2">
      <c r="A47" s="154"/>
      <c r="B47" s="154"/>
      <c r="C47" s="135"/>
      <c r="D47" s="136"/>
      <c r="E47" s="136"/>
      <c r="F47" s="136"/>
      <c r="G47" s="136"/>
      <c r="H47" s="138"/>
      <c r="I47" s="138"/>
    </row>
    <row r="48" spans="1:9" s="278" customFormat="1" x14ac:dyDescent="0.2">
      <c r="A48" s="154"/>
      <c r="B48" s="154"/>
      <c r="C48" s="135"/>
      <c r="D48" s="136"/>
      <c r="E48" s="136"/>
      <c r="F48" s="136"/>
      <c r="G48" s="136"/>
      <c r="H48" s="138"/>
      <c r="I48" s="138"/>
    </row>
    <row r="49" spans="1:9" s="278" customFormat="1" x14ac:dyDescent="0.2">
      <c r="A49" s="167"/>
      <c r="B49" s="167" t="s">
        <v>262</v>
      </c>
      <c r="C49" s="140">
        <f>SUM(C45:C48)</f>
        <v>0</v>
      </c>
      <c r="D49" s="140">
        <f>SUM(D45:D48)</f>
        <v>0</v>
      </c>
      <c r="E49" s="140">
        <f>SUM(E45:E48)</f>
        <v>0</v>
      </c>
      <c r="F49" s="140">
        <f>SUM(F45:F48)</f>
        <v>0</v>
      </c>
      <c r="G49" s="140">
        <f>SUM(G45:G48)</f>
        <v>0</v>
      </c>
      <c r="H49" s="140"/>
      <c r="I49" s="140"/>
    </row>
    <row r="50" spans="1:9" s="278" customFormat="1" x14ac:dyDescent="0.2">
      <c r="C50" s="9"/>
      <c r="D50" s="9"/>
      <c r="E50" s="9"/>
      <c r="F50" s="9"/>
      <c r="G50" s="9"/>
    </row>
    <row r="51" spans="1:9" s="278" customFormat="1" x14ac:dyDescent="0.2">
      <c r="C51" s="9"/>
      <c r="D51" s="9"/>
      <c r="E51" s="9"/>
      <c r="F51" s="9"/>
      <c r="G51" s="9"/>
    </row>
    <row r="52" spans="1:9" s="278" customFormat="1" x14ac:dyDescent="0.2">
      <c r="A52" s="10" t="s">
        <v>263</v>
      </c>
      <c r="B52" s="11"/>
      <c r="C52" s="9"/>
      <c r="D52" s="9"/>
      <c r="E52" s="38"/>
      <c r="F52" s="38"/>
      <c r="G52" s="9"/>
      <c r="I52" s="54" t="s">
        <v>53</v>
      </c>
    </row>
    <row r="53" spans="1:9" s="278" customFormat="1" x14ac:dyDescent="0.2">
      <c r="A53" s="39"/>
      <c r="B53" s="39"/>
      <c r="C53" s="38"/>
      <c r="D53" s="38"/>
      <c r="E53" s="38"/>
      <c r="F53" s="38"/>
      <c r="G53" s="9"/>
    </row>
    <row r="54" spans="1:9" s="278" customFormat="1" x14ac:dyDescent="0.2">
      <c r="A54" s="15" t="s">
        <v>46</v>
      </c>
      <c r="B54" s="16" t="s">
        <v>47</v>
      </c>
      <c r="C54" s="40" t="s">
        <v>54</v>
      </c>
      <c r="D54" s="40" t="s">
        <v>55</v>
      </c>
      <c r="E54" s="40" t="s">
        <v>56</v>
      </c>
      <c r="F54" s="40" t="s">
        <v>57</v>
      </c>
      <c r="G54" s="41" t="s">
        <v>58</v>
      </c>
      <c r="H54" s="16" t="s">
        <v>59</v>
      </c>
      <c r="I54" s="16" t="s">
        <v>60</v>
      </c>
    </row>
    <row r="55" spans="1:9" s="278" customFormat="1" x14ac:dyDescent="0.2">
      <c r="A55" s="361" t="s">
        <v>417</v>
      </c>
      <c r="B55" s="356" t="s">
        <v>418</v>
      </c>
      <c r="C55" s="357">
        <v>168600</v>
      </c>
      <c r="D55" s="357">
        <v>0</v>
      </c>
      <c r="E55" s="357">
        <v>0</v>
      </c>
      <c r="F55" s="357">
        <v>120420</v>
      </c>
      <c r="G55" s="357">
        <v>48180</v>
      </c>
      <c r="H55" s="138"/>
      <c r="I55" s="138"/>
    </row>
    <row r="56" spans="1:9" s="278" customFormat="1" x14ac:dyDescent="0.2">
      <c r="A56" s="361" t="s">
        <v>417</v>
      </c>
      <c r="B56" s="356" t="s">
        <v>419</v>
      </c>
      <c r="C56" s="357">
        <v>26559</v>
      </c>
      <c r="D56" s="357">
        <v>0</v>
      </c>
      <c r="E56" s="357">
        <v>0</v>
      </c>
      <c r="F56" s="357">
        <v>0</v>
      </c>
      <c r="G56" s="357">
        <v>26559</v>
      </c>
      <c r="H56" s="138"/>
      <c r="I56" s="138"/>
    </row>
    <row r="57" spans="1:9" s="278" customFormat="1" x14ac:dyDescent="0.2">
      <c r="A57" s="361" t="s">
        <v>417</v>
      </c>
      <c r="B57" s="356" t="s">
        <v>420</v>
      </c>
      <c r="C57" s="357">
        <v>1079779.42</v>
      </c>
      <c r="D57" s="357">
        <v>0</v>
      </c>
      <c r="E57" s="357">
        <v>627841.97</v>
      </c>
      <c r="F57" s="357">
        <v>-105841.97</v>
      </c>
      <c r="G57" s="357">
        <v>557779.42000000004</v>
      </c>
      <c r="H57" s="138"/>
      <c r="I57" s="138"/>
    </row>
    <row r="58" spans="1:9" s="278" customFormat="1" x14ac:dyDescent="0.2">
      <c r="A58" s="361" t="s">
        <v>417</v>
      </c>
      <c r="B58" s="356" t="s">
        <v>421</v>
      </c>
      <c r="C58" s="357">
        <v>136429.79</v>
      </c>
      <c r="D58" s="357">
        <v>0</v>
      </c>
      <c r="E58" s="357">
        <v>0</v>
      </c>
      <c r="F58" s="357">
        <v>0</v>
      </c>
      <c r="G58" s="357">
        <v>136429.79</v>
      </c>
      <c r="H58" s="138"/>
      <c r="I58" s="138"/>
    </row>
    <row r="59" spans="1:9" s="278" customFormat="1" x14ac:dyDescent="0.2">
      <c r="A59" s="361" t="s">
        <v>417</v>
      </c>
      <c r="B59" s="356" t="s">
        <v>422</v>
      </c>
      <c r="C59" s="357">
        <v>245163.74</v>
      </c>
      <c r="D59" s="357">
        <v>0</v>
      </c>
      <c r="E59" s="357">
        <v>0</v>
      </c>
      <c r="F59" s="357">
        <v>554857.28</v>
      </c>
      <c r="G59" s="357">
        <v>-309693.53999999998</v>
      </c>
      <c r="H59" s="138"/>
      <c r="I59" s="138"/>
    </row>
    <row r="60" spans="1:9" s="278" customFormat="1" x14ac:dyDescent="0.2">
      <c r="A60" s="361" t="s">
        <v>417</v>
      </c>
      <c r="B60" s="356" t="s">
        <v>418</v>
      </c>
      <c r="C60" s="357">
        <v>182821.81</v>
      </c>
      <c r="D60" s="357">
        <v>0</v>
      </c>
      <c r="E60" s="357">
        <v>0</v>
      </c>
      <c r="F60" s="357">
        <v>182821.81</v>
      </c>
      <c r="G60" s="357">
        <v>0</v>
      </c>
      <c r="H60" s="138"/>
      <c r="I60" s="138"/>
    </row>
    <row r="61" spans="1:9" s="278" customFormat="1" x14ac:dyDescent="0.2">
      <c r="A61" s="361" t="s">
        <v>417</v>
      </c>
      <c r="B61" s="356" t="s">
        <v>423</v>
      </c>
      <c r="C61" s="357">
        <v>11155.04</v>
      </c>
      <c r="D61" s="357">
        <v>0</v>
      </c>
      <c r="E61" s="357">
        <v>0</v>
      </c>
      <c r="F61" s="357">
        <v>0</v>
      </c>
      <c r="G61" s="357">
        <v>11155.04</v>
      </c>
      <c r="H61" s="138"/>
      <c r="I61" s="138"/>
    </row>
    <row r="62" spans="1:9" s="278" customFormat="1" x14ac:dyDescent="0.2">
      <c r="A62" s="361" t="s">
        <v>417</v>
      </c>
      <c r="B62" s="356" t="s">
        <v>424</v>
      </c>
      <c r="C62" s="357">
        <v>777.36</v>
      </c>
      <c r="D62" s="357">
        <v>0</v>
      </c>
      <c r="E62" s="357">
        <v>0</v>
      </c>
      <c r="F62" s="357">
        <v>275845</v>
      </c>
      <c r="G62" s="357">
        <v>-275067.64</v>
      </c>
      <c r="H62" s="138"/>
      <c r="I62" s="138"/>
    </row>
    <row r="63" spans="1:9" s="278" customFormat="1" x14ac:dyDescent="0.2">
      <c r="A63" s="361" t="s">
        <v>417</v>
      </c>
      <c r="B63" s="356" t="s">
        <v>425</v>
      </c>
      <c r="C63" s="357">
        <v>3202.77</v>
      </c>
      <c r="D63" s="357">
        <v>0</v>
      </c>
      <c r="E63" s="357">
        <v>0</v>
      </c>
      <c r="F63" s="357">
        <v>0</v>
      </c>
      <c r="G63" s="357">
        <v>3202.77</v>
      </c>
      <c r="H63" s="138"/>
      <c r="I63" s="138"/>
    </row>
    <row r="64" spans="1:9" s="278" customFormat="1" x14ac:dyDescent="0.2">
      <c r="A64" s="361" t="s">
        <v>417</v>
      </c>
      <c r="B64" s="356" t="s">
        <v>426</v>
      </c>
      <c r="C64" s="357">
        <v>400</v>
      </c>
      <c r="D64" s="357">
        <v>0</v>
      </c>
      <c r="E64" s="357">
        <v>0</v>
      </c>
      <c r="F64" s="357">
        <v>0</v>
      </c>
      <c r="G64" s="357">
        <v>400</v>
      </c>
      <c r="H64" s="138"/>
      <c r="I64" s="138"/>
    </row>
    <row r="65" spans="1:9" s="278" customFormat="1" x14ac:dyDescent="0.2">
      <c r="A65" s="361" t="s">
        <v>417</v>
      </c>
      <c r="B65" s="356" t="s">
        <v>427</v>
      </c>
      <c r="C65" s="357">
        <v>2336292.11</v>
      </c>
      <c r="D65" s="357">
        <v>0</v>
      </c>
      <c r="E65" s="357">
        <v>0</v>
      </c>
      <c r="F65" s="357">
        <v>0</v>
      </c>
      <c r="G65" s="357">
        <v>2336292.11</v>
      </c>
      <c r="H65" s="138"/>
      <c r="I65" s="138"/>
    </row>
    <row r="66" spans="1:9" s="278" customFormat="1" x14ac:dyDescent="0.2">
      <c r="A66" s="361" t="s">
        <v>417</v>
      </c>
      <c r="B66" s="356" t="s">
        <v>428</v>
      </c>
      <c r="C66" s="357">
        <v>476.6</v>
      </c>
      <c r="D66" s="357">
        <v>0</v>
      </c>
      <c r="E66" s="357">
        <v>0</v>
      </c>
      <c r="F66" s="357">
        <v>476.6</v>
      </c>
      <c r="G66" s="357">
        <v>0</v>
      </c>
      <c r="H66" s="138"/>
      <c r="I66" s="138"/>
    </row>
    <row r="67" spans="1:9" s="278" customFormat="1" x14ac:dyDescent="0.2">
      <c r="A67" s="361" t="s">
        <v>417</v>
      </c>
      <c r="B67" s="356" t="s">
        <v>429</v>
      </c>
      <c r="C67" s="357">
        <v>1500</v>
      </c>
      <c r="D67" s="357">
        <v>0</v>
      </c>
      <c r="E67" s="357">
        <v>0</v>
      </c>
      <c r="F67" s="357">
        <v>1500</v>
      </c>
      <c r="G67" s="357">
        <v>0</v>
      </c>
      <c r="H67" s="138"/>
      <c r="I67" s="138"/>
    </row>
    <row r="68" spans="1:9" s="278" customFormat="1" x14ac:dyDescent="0.2">
      <c r="A68" s="361" t="s">
        <v>417</v>
      </c>
      <c r="B68" s="356" t="s">
        <v>1241</v>
      </c>
      <c r="C68" s="357">
        <v>1488.47</v>
      </c>
      <c r="D68" s="357">
        <v>0</v>
      </c>
      <c r="E68" s="357">
        <v>24418</v>
      </c>
      <c r="F68" s="357">
        <v>-24418</v>
      </c>
      <c r="G68" s="357">
        <v>1488.47</v>
      </c>
      <c r="H68" s="138"/>
      <c r="I68" s="138"/>
    </row>
    <row r="69" spans="1:9" s="278" customFormat="1" x14ac:dyDescent="0.2">
      <c r="A69" s="361" t="s">
        <v>417</v>
      </c>
      <c r="B69" s="356" t="s">
        <v>1130</v>
      </c>
      <c r="C69" s="357">
        <v>273347.38</v>
      </c>
      <c r="D69" s="357">
        <v>91458</v>
      </c>
      <c r="E69" s="357">
        <v>-91458</v>
      </c>
      <c r="F69" s="357">
        <v>0</v>
      </c>
      <c r="G69" s="357">
        <v>273347.38</v>
      </c>
      <c r="H69" s="138"/>
      <c r="I69" s="138"/>
    </row>
    <row r="70" spans="1:9" s="278" customFormat="1" x14ac:dyDescent="0.2">
      <c r="A70" s="361" t="s">
        <v>417</v>
      </c>
      <c r="B70" s="356" t="s">
        <v>430</v>
      </c>
      <c r="C70" s="357">
        <v>85673.54</v>
      </c>
      <c r="D70" s="357">
        <v>284372.44</v>
      </c>
      <c r="E70" s="357">
        <v>85673.54</v>
      </c>
      <c r="F70" s="357">
        <v>-284372.44</v>
      </c>
      <c r="G70" s="357">
        <v>0</v>
      </c>
      <c r="H70" s="138"/>
      <c r="I70" s="138"/>
    </row>
    <row r="71" spans="1:9" s="278" customFormat="1" x14ac:dyDescent="0.2">
      <c r="A71" s="361" t="s">
        <v>417</v>
      </c>
      <c r="B71" s="356" t="s">
        <v>431</v>
      </c>
      <c r="C71" s="357">
        <v>220400</v>
      </c>
      <c r="D71" s="357">
        <v>0</v>
      </c>
      <c r="E71" s="357">
        <v>11600</v>
      </c>
      <c r="F71" s="357">
        <v>208800</v>
      </c>
      <c r="G71" s="357">
        <v>0</v>
      </c>
      <c r="H71" s="138"/>
      <c r="I71" s="138"/>
    </row>
    <row r="72" spans="1:9" s="278" customFormat="1" x14ac:dyDescent="0.2">
      <c r="A72" s="361" t="s">
        <v>417</v>
      </c>
      <c r="B72" s="356" t="s">
        <v>1137</v>
      </c>
      <c r="C72" s="357">
        <v>11601.62</v>
      </c>
      <c r="D72" s="357">
        <v>0</v>
      </c>
      <c r="E72" s="357">
        <v>0</v>
      </c>
      <c r="F72" s="357">
        <v>0</v>
      </c>
      <c r="G72" s="357">
        <v>11601.62</v>
      </c>
      <c r="H72" s="138"/>
      <c r="I72" s="138"/>
    </row>
    <row r="73" spans="1:9" s="278" customFormat="1" x14ac:dyDescent="0.2">
      <c r="A73" s="167"/>
      <c r="B73" s="167" t="s">
        <v>264</v>
      </c>
      <c r="C73" s="140">
        <f>SUM(C55:C72)</f>
        <v>4785668.6500000004</v>
      </c>
      <c r="D73" s="140">
        <f>SUM(D55:D72)</f>
        <v>375830.44</v>
      </c>
      <c r="E73" s="140">
        <f>SUM(E55:E72)</f>
        <v>658075.51</v>
      </c>
      <c r="F73" s="140">
        <f>SUM(F55:F72)</f>
        <v>930088.28</v>
      </c>
      <c r="G73" s="140">
        <f>SUM(G55:G72)</f>
        <v>2821674.42</v>
      </c>
      <c r="H73" s="140"/>
      <c r="I73" s="140"/>
    </row>
    <row r="74" spans="1:9" s="278" customFormat="1" x14ac:dyDescent="0.2">
      <c r="C74" s="9"/>
      <c r="D74" s="9"/>
      <c r="E74" s="9"/>
      <c r="F74" s="9"/>
      <c r="G74" s="9"/>
    </row>
    <row r="75" spans="1:9" s="278" customFormat="1" x14ac:dyDescent="0.2">
      <c r="C75" s="9"/>
      <c r="D75" s="9"/>
      <c r="E75" s="9"/>
      <c r="F75" s="9"/>
      <c r="G75" s="9"/>
    </row>
    <row r="76" spans="1:9" s="278" customFormat="1" x14ac:dyDescent="0.2">
      <c r="A76" s="10" t="s">
        <v>265</v>
      </c>
      <c r="B76" s="11"/>
      <c r="C76" s="38"/>
      <c r="D76" s="38"/>
      <c r="E76" s="38"/>
      <c r="F76" s="38"/>
      <c r="G76" s="9"/>
    </row>
    <row r="77" spans="1:9" s="278" customFormat="1" x14ac:dyDescent="0.2">
      <c r="A77" s="39"/>
      <c r="B77" s="39"/>
      <c r="C77" s="38"/>
      <c r="D77" s="38"/>
      <c r="E77" s="38"/>
      <c r="F77" s="38"/>
      <c r="G77" s="9"/>
    </row>
    <row r="78" spans="1:9" s="251" customFormat="1" x14ac:dyDescent="0.2">
      <c r="A78" s="15" t="s">
        <v>46</v>
      </c>
      <c r="B78" s="16" t="s">
        <v>47</v>
      </c>
      <c r="C78" s="40" t="s">
        <v>54</v>
      </c>
      <c r="D78" s="40" t="s">
        <v>55</v>
      </c>
      <c r="E78" s="40" t="s">
        <v>56</v>
      </c>
      <c r="F78" s="40" t="s">
        <v>57</v>
      </c>
      <c r="G78" s="41" t="s">
        <v>58</v>
      </c>
      <c r="H78" s="16" t="s">
        <v>59</v>
      </c>
      <c r="I78" s="16" t="s">
        <v>60</v>
      </c>
    </row>
    <row r="79" spans="1:9" s="278" customFormat="1" x14ac:dyDescent="0.2">
      <c r="A79" s="361" t="s">
        <v>432</v>
      </c>
      <c r="B79" s="49" t="s">
        <v>1180</v>
      </c>
      <c r="C79" s="225">
        <v>17994.5</v>
      </c>
      <c r="D79" s="225">
        <v>0</v>
      </c>
      <c r="E79" s="225">
        <v>0</v>
      </c>
      <c r="F79" s="225">
        <v>0</v>
      </c>
      <c r="G79" s="225">
        <v>17994.5</v>
      </c>
      <c r="H79" s="138"/>
      <c r="I79" s="138"/>
    </row>
    <row r="80" spans="1:9" s="278" customFormat="1" x14ac:dyDescent="0.2">
      <c r="A80" s="154"/>
      <c r="B80" s="358" t="s">
        <v>433</v>
      </c>
      <c r="C80" s="146">
        <f>SUM(C79:C79)</f>
        <v>17994.5</v>
      </c>
      <c r="D80" s="146">
        <f>SUM(D79:D79)</f>
        <v>0</v>
      </c>
      <c r="E80" s="146">
        <f>SUM(E79:E79)</f>
        <v>0</v>
      </c>
      <c r="F80" s="146">
        <f>SUM(F79:F79)</f>
        <v>0</v>
      </c>
      <c r="G80" s="146">
        <f>SUM(G79:G79)</f>
        <v>17994.5</v>
      </c>
      <c r="H80" s="138"/>
      <c r="I80" s="138"/>
    </row>
    <row r="81" spans="1:9" s="278" customFormat="1" x14ac:dyDescent="0.2">
      <c r="A81" s="361" t="s">
        <v>434</v>
      </c>
      <c r="B81" s="49" t="s">
        <v>436</v>
      </c>
      <c r="C81" s="225">
        <v>1070750</v>
      </c>
      <c r="D81" s="225">
        <v>0</v>
      </c>
      <c r="E81" s="225">
        <v>0</v>
      </c>
      <c r="F81" s="225">
        <v>0</v>
      </c>
      <c r="G81" s="225">
        <v>1070750</v>
      </c>
      <c r="H81" s="138"/>
      <c r="I81" s="138"/>
    </row>
    <row r="82" spans="1:9" s="278" customFormat="1" x14ac:dyDescent="0.2">
      <c r="A82" s="361" t="s">
        <v>434</v>
      </c>
      <c r="B82" s="49" t="s">
        <v>1131</v>
      </c>
      <c r="C82" s="225">
        <v>60000</v>
      </c>
      <c r="D82" s="225">
        <v>0</v>
      </c>
      <c r="E82" s="225">
        <v>0</v>
      </c>
      <c r="F82" s="225">
        <v>0</v>
      </c>
      <c r="G82" s="225">
        <v>60000</v>
      </c>
      <c r="H82" s="138"/>
      <c r="I82" s="138"/>
    </row>
    <row r="83" spans="1:9" s="278" customFormat="1" x14ac:dyDescent="0.2">
      <c r="A83" s="154"/>
      <c r="B83" s="358" t="s">
        <v>437</v>
      </c>
      <c r="C83" s="146">
        <f>SUM(C81:C82)</f>
        <v>1130750</v>
      </c>
      <c r="D83" s="146">
        <f>SUM(D81:D82)</f>
        <v>0</v>
      </c>
      <c r="E83" s="146">
        <f>SUM(E81:E82)</f>
        <v>0</v>
      </c>
      <c r="F83" s="146">
        <f>SUM(F81:F82)</f>
        <v>0</v>
      </c>
      <c r="G83" s="146">
        <f>SUM(G81:G82)</f>
        <v>1130750</v>
      </c>
      <c r="H83" s="138"/>
      <c r="I83" s="138"/>
    </row>
    <row r="84" spans="1:9" s="278" customFormat="1" x14ac:dyDescent="0.2">
      <c r="A84" s="361" t="s">
        <v>438</v>
      </c>
      <c r="B84" s="356" t="s">
        <v>1242</v>
      </c>
      <c r="C84" s="357">
        <v>316313.09999999998</v>
      </c>
      <c r="D84" s="357">
        <v>0</v>
      </c>
      <c r="E84" s="357">
        <v>0</v>
      </c>
      <c r="F84" s="357">
        <v>0</v>
      </c>
      <c r="G84" s="357">
        <v>316313.09999999998</v>
      </c>
      <c r="H84" s="138"/>
      <c r="I84" s="138"/>
    </row>
    <row r="85" spans="1:9" s="278" customFormat="1" x14ac:dyDescent="0.2">
      <c r="A85" s="361" t="s">
        <v>438</v>
      </c>
      <c r="B85" s="356" t="s">
        <v>439</v>
      </c>
      <c r="C85" s="357">
        <v>666539.06000000006</v>
      </c>
      <c r="D85" s="357">
        <v>482583.36</v>
      </c>
      <c r="E85" s="357">
        <v>0</v>
      </c>
      <c r="F85" s="357">
        <v>72902.13</v>
      </c>
      <c r="G85" s="357">
        <v>111053.57</v>
      </c>
      <c r="H85" s="138"/>
      <c r="I85" s="138"/>
    </row>
    <row r="86" spans="1:9" s="278" customFormat="1" x14ac:dyDescent="0.2">
      <c r="A86" s="361" t="s">
        <v>438</v>
      </c>
      <c r="B86" s="356" t="s">
        <v>440</v>
      </c>
      <c r="C86" s="357">
        <v>884124.99</v>
      </c>
      <c r="D86" s="357">
        <v>31811.72</v>
      </c>
      <c r="E86" s="357">
        <v>0</v>
      </c>
      <c r="F86" s="357">
        <v>1245042.3600000001</v>
      </c>
      <c r="G86" s="357">
        <v>-392729.09</v>
      </c>
      <c r="H86" s="138"/>
      <c r="I86" s="138"/>
    </row>
    <row r="87" spans="1:9" s="278" customFormat="1" x14ac:dyDescent="0.2">
      <c r="A87" s="361" t="s">
        <v>438</v>
      </c>
      <c r="B87" s="356" t="s">
        <v>422</v>
      </c>
      <c r="C87" s="357">
        <v>143125.57</v>
      </c>
      <c r="D87" s="357">
        <v>0</v>
      </c>
      <c r="E87" s="357">
        <v>0</v>
      </c>
      <c r="F87" s="357">
        <v>1540921.09</v>
      </c>
      <c r="G87" s="357">
        <v>-1397795.52</v>
      </c>
      <c r="H87" s="138"/>
      <c r="I87" s="138"/>
    </row>
    <row r="88" spans="1:9" s="278" customFormat="1" x14ac:dyDescent="0.2">
      <c r="A88" s="361" t="s">
        <v>438</v>
      </c>
      <c r="B88" s="356" t="s">
        <v>1243</v>
      </c>
      <c r="C88" s="357">
        <v>127388.9</v>
      </c>
      <c r="D88" s="357">
        <v>0</v>
      </c>
      <c r="E88" s="357">
        <v>0</v>
      </c>
      <c r="F88" s="357">
        <v>0</v>
      </c>
      <c r="G88" s="357">
        <v>127388.9</v>
      </c>
      <c r="H88" s="138"/>
      <c r="I88" s="138"/>
    </row>
    <row r="89" spans="1:9" s="278" customFormat="1" x14ac:dyDescent="0.2">
      <c r="A89" s="361" t="s">
        <v>438</v>
      </c>
      <c r="B89" s="356" t="s">
        <v>1244</v>
      </c>
      <c r="C89" s="357">
        <v>339134.93</v>
      </c>
      <c r="D89" s="357">
        <v>0</v>
      </c>
      <c r="E89" s="357">
        <v>0</v>
      </c>
      <c r="F89" s="357">
        <v>0</v>
      </c>
      <c r="G89" s="357">
        <v>339134.93</v>
      </c>
      <c r="H89" s="138"/>
      <c r="I89" s="138"/>
    </row>
    <row r="90" spans="1:9" s="278" customFormat="1" x14ac:dyDescent="0.2">
      <c r="A90" s="361" t="s">
        <v>438</v>
      </c>
      <c r="B90" s="356" t="s">
        <v>441</v>
      </c>
      <c r="C90" s="357">
        <v>100015.2</v>
      </c>
      <c r="D90" s="357">
        <v>0</v>
      </c>
      <c r="E90" s="357">
        <v>0</v>
      </c>
      <c r="F90" s="357">
        <v>0</v>
      </c>
      <c r="G90" s="357">
        <v>100015.2</v>
      </c>
      <c r="H90" s="138"/>
      <c r="I90" s="138"/>
    </row>
    <row r="91" spans="1:9" s="278" customFormat="1" x14ac:dyDescent="0.2">
      <c r="A91" s="361" t="s">
        <v>438</v>
      </c>
      <c r="B91" s="356" t="s">
        <v>1181</v>
      </c>
      <c r="C91" s="357">
        <v>924444.72</v>
      </c>
      <c r="D91" s="357">
        <v>0</v>
      </c>
      <c r="E91" s="357">
        <v>0</v>
      </c>
      <c r="F91" s="357">
        <v>0</v>
      </c>
      <c r="G91" s="357">
        <v>924444.72</v>
      </c>
      <c r="H91" s="138"/>
      <c r="I91" s="138"/>
    </row>
    <row r="92" spans="1:9" s="278" customFormat="1" x14ac:dyDescent="0.2">
      <c r="A92" s="361" t="s">
        <v>438</v>
      </c>
      <c r="B92" s="356" t="s">
        <v>442</v>
      </c>
      <c r="C92" s="357">
        <v>576880.64000000001</v>
      </c>
      <c r="D92" s="357">
        <v>0</v>
      </c>
      <c r="E92" s="357">
        <v>0</v>
      </c>
      <c r="F92" s="357">
        <v>0</v>
      </c>
      <c r="G92" s="357">
        <v>576880.64000000001</v>
      </c>
      <c r="H92" s="138"/>
      <c r="I92" s="138"/>
    </row>
    <row r="93" spans="1:9" s="278" customFormat="1" x14ac:dyDescent="0.2">
      <c r="A93" s="361" t="s">
        <v>438</v>
      </c>
      <c r="B93" s="356" t="s">
        <v>443</v>
      </c>
      <c r="C93" s="357">
        <v>233999.78</v>
      </c>
      <c r="D93" s="357">
        <v>0</v>
      </c>
      <c r="E93" s="357">
        <v>0</v>
      </c>
      <c r="F93" s="357">
        <v>0</v>
      </c>
      <c r="G93" s="357">
        <v>233999.78</v>
      </c>
      <c r="H93" s="138"/>
      <c r="I93" s="138"/>
    </row>
    <row r="94" spans="1:9" s="278" customFormat="1" x14ac:dyDescent="0.2">
      <c r="A94" s="361" t="s">
        <v>438</v>
      </c>
      <c r="B94" s="356" t="s">
        <v>1245</v>
      </c>
      <c r="C94" s="357">
        <v>82408.08</v>
      </c>
      <c r="D94" s="357">
        <v>0</v>
      </c>
      <c r="E94" s="357">
        <v>0</v>
      </c>
      <c r="F94" s="357">
        <v>0</v>
      </c>
      <c r="G94" s="357">
        <v>82408.08</v>
      </c>
      <c r="H94" s="138"/>
      <c r="I94" s="138"/>
    </row>
    <row r="95" spans="1:9" s="278" customFormat="1" x14ac:dyDescent="0.2">
      <c r="A95" s="361" t="s">
        <v>438</v>
      </c>
      <c r="B95" s="356" t="s">
        <v>444</v>
      </c>
      <c r="C95" s="357">
        <v>41036.06</v>
      </c>
      <c r="D95" s="357">
        <v>0</v>
      </c>
      <c r="E95" s="357">
        <v>0</v>
      </c>
      <c r="F95" s="357">
        <v>0</v>
      </c>
      <c r="G95" s="357">
        <v>41036.06</v>
      </c>
      <c r="H95" s="138"/>
      <c r="I95" s="138"/>
    </row>
    <row r="96" spans="1:9" s="278" customFormat="1" x14ac:dyDescent="0.2">
      <c r="A96" s="361" t="s">
        <v>438</v>
      </c>
      <c r="B96" s="356" t="s">
        <v>445</v>
      </c>
      <c r="C96" s="357">
        <v>176941.44</v>
      </c>
      <c r="D96" s="357">
        <v>0</v>
      </c>
      <c r="E96" s="357">
        <v>0</v>
      </c>
      <c r="F96" s="357">
        <v>0</v>
      </c>
      <c r="G96" s="357">
        <v>176941.44</v>
      </c>
      <c r="H96" s="138"/>
      <c r="I96" s="138"/>
    </row>
    <row r="97" spans="1:9" s="278" customFormat="1" x14ac:dyDescent="0.2">
      <c r="A97" s="361" t="s">
        <v>438</v>
      </c>
      <c r="B97" s="356" t="s">
        <v>446</v>
      </c>
      <c r="C97" s="357">
        <v>19830.53</v>
      </c>
      <c r="D97" s="357">
        <v>0</v>
      </c>
      <c r="E97" s="357">
        <v>0</v>
      </c>
      <c r="F97" s="357">
        <v>0</v>
      </c>
      <c r="G97" s="357">
        <v>19830.53</v>
      </c>
      <c r="H97" s="138"/>
      <c r="I97" s="138"/>
    </row>
    <row r="98" spans="1:9" s="278" customFormat="1" x14ac:dyDescent="0.2">
      <c r="A98" s="361" t="s">
        <v>438</v>
      </c>
      <c r="B98" s="356" t="s">
        <v>447</v>
      </c>
      <c r="C98" s="357">
        <v>1218368.97</v>
      </c>
      <c r="D98" s="357">
        <v>0</v>
      </c>
      <c r="E98" s="357">
        <v>0</v>
      </c>
      <c r="F98" s="357">
        <v>0</v>
      </c>
      <c r="G98" s="357">
        <v>1218368.97</v>
      </c>
      <c r="H98" s="138"/>
      <c r="I98" s="138"/>
    </row>
    <row r="99" spans="1:9" s="278" customFormat="1" x14ac:dyDescent="0.2">
      <c r="A99" s="361" t="s">
        <v>438</v>
      </c>
      <c r="B99" s="356" t="s">
        <v>1246</v>
      </c>
      <c r="C99" s="357">
        <v>2092987.69</v>
      </c>
      <c r="D99" s="357">
        <v>0</v>
      </c>
      <c r="E99" s="357">
        <v>0</v>
      </c>
      <c r="F99" s="357">
        <v>0</v>
      </c>
      <c r="G99" s="357">
        <v>2092987.69</v>
      </c>
      <c r="H99" s="138"/>
      <c r="I99" s="138"/>
    </row>
    <row r="100" spans="1:9" s="278" customFormat="1" x14ac:dyDescent="0.2">
      <c r="A100" s="361" t="s">
        <v>438</v>
      </c>
      <c r="B100" s="356" t="s">
        <v>448</v>
      </c>
      <c r="C100" s="357">
        <v>162961.88</v>
      </c>
      <c r="D100" s="357">
        <v>0</v>
      </c>
      <c r="E100" s="357">
        <v>0</v>
      </c>
      <c r="F100" s="357">
        <v>0</v>
      </c>
      <c r="G100" s="357">
        <v>162961.88</v>
      </c>
      <c r="H100" s="138"/>
      <c r="I100" s="138"/>
    </row>
    <row r="101" spans="1:9" s="278" customFormat="1" x14ac:dyDescent="0.2">
      <c r="A101" s="361" t="s">
        <v>438</v>
      </c>
      <c r="B101" s="356" t="s">
        <v>449</v>
      </c>
      <c r="C101" s="357">
        <v>481510.5</v>
      </c>
      <c r="D101" s="357">
        <v>0</v>
      </c>
      <c r="E101" s="357">
        <v>0</v>
      </c>
      <c r="F101" s="357">
        <v>0</v>
      </c>
      <c r="G101" s="357">
        <v>481510.5</v>
      </c>
      <c r="H101" s="138"/>
      <c r="I101" s="138"/>
    </row>
    <row r="102" spans="1:9" s="278" customFormat="1" x14ac:dyDescent="0.2">
      <c r="A102" s="361" t="s">
        <v>438</v>
      </c>
      <c r="B102" s="356" t="s">
        <v>435</v>
      </c>
      <c r="C102" s="357">
        <v>972687.57</v>
      </c>
      <c r="D102" s="357">
        <v>0</v>
      </c>
      <c r="E102" s="357">
        <v>0</v>
      </c>
      <c r="F102" s="357">
        <v>0</v>
      </c>
      <c r="G102" s="357">
        <v>972687.57</v>
      </c>
      <c r="H102" s="138"/>
      <c r="I102" s="138"/>
    </row>
    <row r="103" spans="1:9" s="278" customFormat="1" x14ac:dyDescent="0.2">
      <c r="A103" s="361" t="s">
        <v>438</v>
      </c>
      <c r="B103" s="356" t="s">
        <v>1182</v>
      </c>
      <c r="C103" s="357">
        <v>456718.69</v>
      </c>
      <c r="D103" s="357">
        <v>0</v>
      </c>
      <c r="E103" s="357">
        <v>0</v>
      </c>
      <c r="F103" s="357">
        <v>0</v>
      </c>
      <c r="G103" s="357">
        <v>456718.69</v>
      </c>
      <c r="H103" s="138"/>
      <c r="I103" s="138"/>
    </row>
    <row r="104" spans="1:9" s="278" customFormat="1" x14ac:dyDescent="0.2">
      <c r="A104" s="361" t="s">
        <v>438</v>
      </c>
      <c r="B104" s="356" t="s">
        <v>1247</v>
      </c>
      <c r="C104" s="357">
        <v>1965907.94</v>
      </c>
      <c r="D104" s="357">
        <v>0</v>
      </c>
      <c r="E104" s="357">
        <v>0</v>
      </c>
      <c r="F104" s="357">
        <v>0</v>
      </c>
      <c r="G104" s="357">
        <v>1965907.94</v>
      </c>
      <c r="H104" s="138"/>
      <c r="I104" s="138"/>
    </row>
    <row r="105" spans="1:9" s="278" customFormat="1" x14ac:dyDescent="0.2">
      <c r="A105" s="361" t="s">
        <v>438</v>
      </c>
      <c r="B105" s="356" t="s">
        <v>1248</v>
      </c>
      <c r="C105" s="357">
        <v>282597.77</v>
      </c>
      <c r="D105" s="357">
        <v>0</v>
      </c>
      <c r="E105" s="357">
        <v>0</v>
      </c>
      <c r="F105" s="357">
        <v>0</v>
      </c>
      <c r="G105" s="357">
        <v>282597.77</v>
      </c>
      <c r="H105" s="138"/>
      <c r="I105" s="138"/>
    </row>
    <row r="106" spans="1:9" s="278" customFormat="1" x14ac:dyDescent="0.2">
      <c r="A106" s="361" t="s">
        <v>438</v>
      </c>
      <c r="B106" s="356" t="s">
        <v>1249</v>
      </c>
      <c r="C106" s="357">
        <v>225052.1</v>
      </c>
      <c r="D106" s="357">
        <v>0</v>
      </c>
      <c r="E106" s="357">
        <v>0</v>
      </c>
      <c r="F106" s="357">
        <v>0</v>
      </c>
      <c r="G106" s="357">
        <v>225052.1</v>
      </c>
      <c r="H106" s="138"/>
      <c r="I106" s="138"/>
    </row>
    <row r="107" spans="1:9" s="251" customFormat="1" x14ac:dyDescent="0.2">
      <c r="A107" s="154"/>
      <c r="B107" s="358" t="s">
        <v>450</v>
      </c>
      <c r="C107" s="146">
        <f>SUM(C84:C106)</f>
        <v>12490976.109999998</v>
      </c>
      <c r="D107" s="146">
        <f>SUM(D84:D106)</f>
        <v>514395.07999999996</v>
      </c>
      <c r="E107" s="146">
        <f>SUM(E84:E106)</f>
        <v>0</v>
      </c>
      <c r="F107" s="146">
        <f>SUM(F84:F106)</f>
        <v>2858865.58</v>
      </c>
      <c r="G107" s="146">
        <f>SUM(G84:G106)</f>
        <v>9117715.4499999993</v>
      </c>
      <c r="H107" s="138"/>
      <c r="I107" s="138"/>
    </row>
    <row r="108" spans="1:9" s="251" customFormat="1" x14ac:dyDescent="0.2">
      <c r="A108" s="167"/>
      <c r="B108" s="167" t="s">
        <v>385</v>
      </c>
      <c r="C108" s="140">
        <f>C107+C83+C80</f>
        <v>13639720.609999998</v>
      </c>
      <c r="D108" s="140">
        <f>D107+D83+D80</f>
        <v>514395.07999999996</v>
      </c>
      <c r="E108" s="140">
        <f>E107+E83+E80</f>
        <v>0</v>
      </c>
      <c r="F108" s="140">
        <f>F107+F83+F80</f>
        <v>2858865.58</v>
      </c>
      <c r="G108" s="140">
        <f>G107+G83+G80</f>
        <v>10266459.949999999</v>
      </c>
      <c r="H108" s="140"/>
      <c r="I108" s="140"/>
    </row>
    <row r="109" spans="1:9" s="251" customFormat="1" x14ac:dyDescent="0.2">
      <c r="C109" s="9"/>
      <c r="D109" s="9"/>
      <c r="E109" s="9"/>
      <c r="F109" s="9"/>
      <c r="G109" s="9"/>
    </row>
    <row r="110" spans="1:9" s="251" customFormat="1" x14ac:dyDescent="0.2">
      <c r="C110" s="9"/>
      <c r="D110" s="9"/>
      <c r="E110" s="9"/>
      <c r="F110" s="9"/>
      <c r="G110" s="9"/>
    </row>
    <row r="111" spans="1:9" s="251" customFormat="1" x14ac:dyDescent="0.2">
      <c r="A111" s="10" t="s">
        <v>266</v>
      </c>
      <c r="B111" s="11"/>
      <c r="C111" s="280"/>
      <c r="D111" s="9"/>
      <c r="E111" s="38"/>
      <c r="F111" s="38"/>
      <c r="G111" s="9"/>
      <c r="I111" s="54" t="s">
        <v>53</v>
      </c>
    </row>
    <row r="112" spans="1:9" s="251" customFormat="1" x14ac:dyDescent="0.2">
      <c r="A112" s="39"/>
      <c r="B112" s="39"/>
      <c r="C112" s="38"/>
      <c r="D112" s="38"/>
      <c r="E112" s="38"/>
      <c r="F112" s="38"/>
      <c r="G112" s="9"/>
    </row>
    <row r="113" spans="1:11" s="251" customFormat="1" x14ac:dyDescent="0.2">
      <c r="A113" s="15" t="s">
        <v>46</v>
      </c>
      <c r="B113" s="16" t="s">
        <v>47</v>
      </c>
      <c r="C113" s="40" t="s">
        <v>54</v>
      </c>
      <c r="D113" s="40" t="s">
        <v>55</v>
      </c>
      <c r="E113" s="40" t="s">
        <v>56</v>
      </c>
      <c r="F113" s="40" t="s">
        <v>57</v>
      </c>
      <c r="G113" s="41" t="s">
        <v>58</v>
      </c>
      <c r="H113" s="16" t="s">
        <v>59</v>
      </c>
      <c r="I113" s="16" t="s">
        <v>60</v>
      </c>
    </row>
    <row r="114" spans="1:11" s="251" customFormat="1" x14ac:dyDescent="0.2">
      <c r="A114" s="154" t="s">
        <v>390</v>
      </c>
      <c r="B114" s="154"/>
      <c r="C114" s="135"/>
      <c r="D114" s="136"/>
      <c r="E114" s="136"/>
      <c r="F114" s="136"/>
      <c r="G114" s="136"/>
      <c r="H114" s="138"/>
      <c r="I114" s="138"/>
    </row>
    <row r="115" spans="1:11" s="251" customFormat="1" x14ac:dyDescent="0.2">
      <c r="A115" s="154"/>
      <c r="B115" s="154"/>
      <c r="C115" s="135"/>
      <c r="D115" s="136"/>
      <c r="E115" s="136"/>
      <c r="F115" s="136"/>
      <c r="G115" s="136"/>
      <c r="H115" s="138"/>
      <c r="I115" s="138"/>
    </row>
    <row r="116" spans="1:11" s="251" customFormat="1" x14ac:dyDescent="0.2">
      <c r="A116" s="154"/>
      <c r="B116" s="154"/>
      <c r="C116" s="135"/>
      <c r="D116" s="136"/>
      <c r="E116" s="136"/>
      <c r="F116" s="136"/>
      <c r="G116" s="136"/>
      <c r="H116" s="138"/>
      <c r="I116" s="138"/>
      <c r="K116" s="9"/>
    </row>
    <row r="117" spans="1:11" s="251" customFormat="1" x14ac:dyDescent="0.2">
      <c r="A117" s="154"/>
      <c r="B117" s="154"/>
      <c r="C117" s="135"/>
      <c r="D117" s="136"/>
      <c r="E117" s="136"/>
      <c r="F117" s="136"/>
      <c r="G117" s="136"/>
      <c r="H117" s="138"/>
      <c r="I117" s="138"/>
      <c r="K117" s="9"/>
    </row>
    <row r="118" spans="1:11" s="251" customFormat="1" x14ac:dyDescent="0.2">
      <c r="A118" s="167"/>
      <c r="B118" s="167" t="s">
        <v>267</v>
      </c>
      <c r="C118" s="140">
        <f>SUM(C114:C117)</f>
        <v>0</v>
      </c>
      <c r="D118" s="140">
        <f>SUM(D114:D117)</f>
        <v>0</v>
      </c>
      <c r="E118" s="140">
        <f>SUM(E114:E117)</f>
        <v>0</v>
      </c>
      <c r="F118" s="140">
        <f>SUM(F114:F117)</f>
        <v>0</v>
      </c>
      <c r="G118" s="140">
        <f>SUM(G114:G117)</f>
        <v>0</v>
      </c>
      <c r="H118" s="140"/>
      <c r="I118" s="140"/>
      <c r="K118" s="9"/>
    </row>
    <row r="119" spans="1:11" s="251" customFormat="1" x14ac:dyDescent="0.2">
      <c r="C119" s="9"/>
      <c r="D119" s="9"/>
      <c r="E119" s="9"/>
      <c r="F119" s="9"/>
      <c r="G119" s="9"/>
    </row>
    <row r="120" spans="1:11" s="251" customFormat="1" x14ac:dyDescent="0.2">
      <c r="C120" s="9"/>
      <c r="D120" s="9"/>
      <c r="E120" s="9"/>
      <c r="F120" s="9"/>
      <c r="G120" s="9"/>
    </row>
    <row r="121" spans="1:11" s="251" customFormat="1" x14ac:dyDescent="0.2">
      <c r="A121" s="10" t="s">
        <v>268</v>
      </c>
      <c r="B121" s="11"/>
      <c r="C121" s="9"/>
      <c r="D121" s="9"/>
      <c r="E121" s="38"/>
      <c r="F121" s="38"/>
      <c r="G121" s="9"/>
      <c r="I121" s="54" t="s">
        <v>53</v>
      </c>
    </row>
    <row r="122" spans="1:11" s="251" customFormat="1" x14ac:dyDescent="0.2">
      <c r="A122" s="39"/>
      <c r="B122" s="39"/>
      <c r="C122" s="38"/>
      <c r="D122" s="38"/>
      <c r="E122" s="38"/>
      <c r="F122" s="38"/>
      <c r="G122" s="9"/>
    </row>
    <row r="123" spans="1:11" s="251" customFormat="1" x14ac:dyDescent="0.2">
      <c r="A123" s="15" t="s">
        <v>46</v>
      </c>
      <c r="B123" s="16" t="s">
        <v>47</v>
      </c>
      <c r="C123" s="40" t="s">
        <v>54</v>
      </c>
      <c r="D123" s="40" t="s">
        <v>55</v>
      </c>
      <c r="E123" s="40" t="s">
        <v>56</v>
      </c>
      <c r="F123" s="40" t="s">
        <v>57</v>
      </c>
      <c r="G123" s="41" t="s">
        <v>58</v>
      </c>
      <c r="H123" s="16" t="s">
        <v>59</v>
      </c>
      <c r="I123" s="16" t="s">
        <v>60</v>
      </c>
    </row>
    <row r="124" spans="1:11" s="251" customFormat="1" x14ac:dyDescent="0.2">
      <c r="A124" s="154" t="s">
        <v>390</v>
      </c>
      <c r="B124" s="154"/>
      <c r="C124" s="135"/>
      <c r="D124" s="136"/>
      <c r="E124" s="136"/>
      <c r="F124" s="136"/>
      <c r="G124" s="136"/>
      <c r="H124" s="138"/>
      <c r="I124" s="138"/>
    </row>
    <row r="125" spans="1:11" s="251" customFormat="1" x14ac:dyDescent="0.2">
      <c r="A125" s="154"/>
      <c r="B125" s="154"/>
      <c r="C125" s="135"/>
      <c r="D125" s="136"/>
      <c r="E125" s="136"/>
      <c r="F125" s="136"/>
      <c r="G125" s="136"/>
      <c r="H125" s="138"/>
      <c r="I125" s="138"/>
    </row>
    <row r="126" spans="1:11" s="251" customFormat="1" x14ac:dyDescent="0.2">
      <c r="A126" s="154"/>
      <c r="B126" s="154"/>
      <c r="C126" s="135"/>
      <c r="D126" s="136"/>
      <c r="E126" s="136"/>
      <c r="F126" s="136"/>
      <c r="G126" s="136"/>
      <c r="H126" s="138"/>
      <c r="I126" s="138"/>
    </row>
    <row r="127" spans="1:11" s="251" customFormat="1" x14ac:dyDescent="0.2">
      <c r="A127" s="154"/>
      <c r="B127" s="154"/>
      <c r="C127" s="135"/>
      <c r="D127" s="136"/>
      <c r="E127" s="136"/>
      <c r="F127" s="136"/>
      <c r="G127" s="136"/>
      <c r="H127" s="138"/>
      <c r="I127" s="138"/>
    </row>
    <row r="128" spans="1:11" s="251" customFormat="1" x14ac:dyDescent="0.2">
      <c r="A128" s="167"/>
      <c r="B128" s="167" t="s">
        <v>269</v>
      </c>
      <c r="C128" s="140">
        <f>SUM(C124:C127)</f>
        <v>0</v>
      </c>
      <c r="D128" s="140">
        <f>SUM(D124:D127)</f>
        <v>0</v>
      </c>
      <c r="E128" s="140">
        <f>SUM(E124:E127)</f>
        <v>0</v>
      </c>
      <c r="F128" s="140">
        <f>SUM(F124:F127)</f>
        <v>0</v>
      </c>
      <c r="G128" s="140">
        <f>SUM(G124:G127)</f>
        <v>0</v>
      </c>
      <c r="H128" s="140"/>
      <c r="I128" s="140"/>
    </row>
    <row r="129" spans="1:11" s="251" customFormat="1" x14ac:dyDescent="0.2">
      <c r="C129" s="9"/>
      <c r="D129" s="9"/>
      <c r="E129" s="9"/>
      <c r="F129" s="9"/>
      <c r="G129" s="9"/>
    </row>
    <row r="130" spans="1:11" s="251" customFormat="1" x14ac:dyDescent="0.2">
      <c r="C130" s="9"/>
      <c r="D130" s="9"/>
      <c r="E130" s="9"/>
      <c r="F130" s="9"/>
      <c r="G130" s="9"/>
    </row>
    <row r="131" spans="1:11" s="251" customFormat="1" x14ac:dyDescent="0.2">
      <c r="A131" s="10" t="s">
        <v>270</v>
      </c>
      <c r="B131" s="11"/>
      <c r="C131" s="9"/>
      <c r="D131" s="9"/>
      <c r="E131" s="38"/>
      <c r="F131" s="38"/>
      <c r="G131" s="9"/>
      <c r="I131" s="54" t="s">
        <v>53</v>
      </c>
    </row>
    <row r="132" spans="1:11" s="251" customFormat="1" x14ac:dyDescent="0.2">
      <c r="A132" s="39"/>
      <c r="B132" s="39"/>
      <c r="C132" s="38"/>
      <c r="D132" s="38"/>
      <c r="E132" s="38"/>
      <c r="F132" s="38"/>
      <c r="G132" s="9"/>
    </row>
    <row r="133" spans="1:11" s="251" customFormat="1" x14ac:dyDescent="0.2">
      <c r="A133" s="15" t="s">
        <v>46</v>
      </c>
      <c r="B133" s="16" t="s">
        <v>47</v>
      </c>
      <c r="C133" s="40" t="s">
        <v>54</v>
      </c>
      <c r="D133" s="40" t="s">
        <v>55</v>
      </c>
      <c r="E133" s="40" t="s">
        <v>56</v>
      </c>
      <c r="F133" s="40" t="s">
        <v>57</v>
      </c>
      <c r="G133" s="41" t="s">
        <v>58</v>
      </c>
      <c r="H133" s="16" t="s">
        <v>59</v>
      </c>
      <c r="I133" s="16" t="s">
        <v>60</v>
      </c>
    </row>
    <row r="134" spans="1:11" s="251" customFormat="1" x14ac:dyDescent="0.2">
      <c r="A134" s="154" t="s">
        <v>390</v>
      </c>
      <c r="B134" s="154"/>
      <c r="C134" s="135"/>
      <c r="D134" s="136"/>
      <c r="E134" s="136"/>
      <c r="F134" s="136"/>
      <c r="G134" s="136"/>
      <c r="H134" s="138"/>
      <c r="I134" s="138"/>
      <c r="K134" s="9"/>
    </row>
    <row r="135" spans="1:11" s="251" customFormat="1" x14ac:dyDescent="0.2">
      <c r="A135" s="154"/>
      <c r="B135" s="154"/>
      <c r="C135" s="135"/>
      <c r="D135" s="136"/>
      <c r="E135" s="136"/>
      <c r="F135" s="136"/>
      <c r="G135" s="136"/>
      <c r="H135" s="138"/>
      <c r="I135" s="138"/>
      <c r="K135" s="9"/>
    </row>
    <row r="136" spans="1:11" s="251" customFormat="1" x14ac:dyDescent="0.2">
      <c r="A136" s="154"/>
      <c r="B136" s="154"/>
      <c r="C136" s="135"/>
      <c r="D136" s="136"/>
      <c r="E136" s="136"/>
      <c r="F136" s="136"/>
      <c r="G136" s="136"/>
      <c r="H136" s="138"/>
      <c r="I136" s="138"/>
    </row>
    <row r="137" spans="1:11" s="251" customFormat="1" x14ac:dyDescent="0.2">
      <c r="A137" s="154"/>
      <c r="B137" s="154"/>
      <c r="C137" s="135"/>
      <c r="D137" s="136"/>
      <c r="E137" s="136"/>
      <c r="F137" s="136"/>
      <c r="G137" s="136"/>
      <c r="H137" s="138"/>
      <c r="I137" s="138"/>
    </row>
    <row r="138" spans="1:11" s="251" customFormat="1" x14ac:dyDescent="0.2">
      <c r="A138" s="167"/>
      <c r="B138" s="167" t="s">
        <v>271</v>
      </c>
      <c r="C138" s="140">
        <f>SUM(C134:C137)</f>
        <v>0</v>
      </c>
      <c r="D138" s="140">
        <f>SUM(D134:D137)</f>
        <v>0</v>
      </c>
      <c r="E138" s="140">
        <f>SUM(E134:E137)</f>
        <v>0</v>
      </c>
      <c r="F138" s="140">
        <f>SUM(F134:F137)</f>
        <v>0</v>
      </c>
      <c r="G138" s="140">
        <f>SUM(G134:G137)</f>
        <v>0</v>
      </c>
      <c r="H138" s="140"/>
      <c r="I138" s="140"/>
    </row>
    <row r="139" spans="1:11" s="251" customFormat="1" x14ac:dyDescent="0.2">
      <c r="C139" s="9"/>
      <c r="D139" s="9"/>
      <c r="E139" s="9"/>
      <c r="F139" s="9"/>
      <c r="G139" s="9"/>
    </row>
    <row r="140" spans="1:11" s="251" customFormat="1" x14ac:dyDescent="0.2">
      <c r="C140" s="9"/>
      <c r="D140" s="9"/>
      <c r="E140" s="9"/>
      <c r="F140" s="9"/>
      <c r="G140" s="9"/>
    </row>
    <row r="141" spans="1:11" s="251" customFormat="1" x14ac:dyDescent="0.2">
      <c r="A141" s="10" t="s">
        <v>272</v>
      </c>
      <c r="B141" s="11"/>
      <c r="C141" s="9"/>
      <c r="D141" s="9"/>
      <c r="E141" s="38"/>
      <c r="F141" s="38"/>
      <c r="G141" s="9"/>
      <c r="I141" s="54" t="s">
        <v>53</v>
      </c>
    </row>
    <row r="142" spans="1:11" s="251" customFormat="1" x14ac:dyDescent="0.2">
      <c r="A142" s="39"/>
      <c r="B142" s="39"/>
      <c r="C142" s="38"/>
      <c r="D142" s="38"/>
      <c r="E142" s="38"/>
      <c r="F142" s="38"/>
      <c r="G142" s="9"/>
    </row>
    <row r="143" spans="1:11" s="251" customFormat="1" x14ac:dyDescent="0.2">
      <c r="A143" s="15" t="s">
        <v>46</v>
      </c>
      <c r="B143" s="16" t="s">
        <v>47</v>
      </c>
      <c r="C143" s="40" t="s">
        <v>54</v>
      </c>
      <c r="D143" s="40" t="s">
        <v>55</v>
      </c>
      <c r="E143" s="40" t="s">
        <v>56</v>
      </c>
      <c r="F143" s="40" t="s">
        <v>57</v>
      </c>
      <c r="G143" s="41" t="s">
        <v>58</v>
      </c>
      <c r="H143" s="16" t="s">
        <v>59</v>
      </c>
      <c r="I143" s="16" t="s">
        <v>60</v>
      </c>
    </row>
    <row r="144" spans="1:11" s="251" customFormat="1" x14ac:dyDescent="0.2">
      <c r="A144" s="154" t="s">
        <v>390</v>
      </c>
      <c r="B144" s="154"/>
      <c r="C144" s="135"/>
      <c r="D144" s="136"/>
      <c r="E144" s="136"/>
      <c r="F144" s="136"/>
      <c r="G144" s="136"/>
      <c r="H144" s="138"/>
      <c r="I144" s="138"/>
    </row>
    <row r="145" spans="1:9" s="251" customFormat="1" x14ac:dyDescent="0.2">
      <c r="A145" s="154"/>
      <c r="B145" s="154"/>
      <c r="C145" s="135"/>
      <c r="D145" s="136"/>
      <c r="E145" s="136"/>
      <c r="F145" s="136"/>
      <c r="G145" s="136"/>
      <c r="H145" s="138"/>
      <c r="I145" s="138"/>
    </row>
    <row r="146" spans="1:9" s="251" customFormat="1" x14ac:dyDescent="0.2">
      <c r="A146" s="154"/>
      <c r="B146" s="154"/>
      <c r="C146" s="135"/>
      <c r="D146" s="136"/>
      <c r="E146" s="136"/>
      <c r="F146" s="136"/>
      <c r="G146" s="136"/>
      <c r="H146" s="138"/>
      <c r="I146" s="138"/>
    </row>
    <row r="147" spans="1:9" s="251" customFormat="1" x14ac:dyDescent="0.2">
      <c r="A147" s="154"/>
      <c r="B147" s="154"/>
      <c r="C147" s="135"/>
      <c r="D147" s="136"/>
      <c r="E147" s="136"/>
      <c r="F147" s="136"/>
      <c r="G147" s="136"/>
      <c r="H147" s="138"/>
      <c r="I147" s="138"/>
    </row>
    <row r="148" spans="1:9" s="251" customFormat="1" x14ac:dyDescent="0.2">
      <c r="A148" s="167"/>
      <c r="B148" s="167" t="s">
        <v>273</v>
      </c>
      <c r="C148" s="140">
        <f>SUM(C144:C147)</f>
        <v>0</v>
      </c>
      <c r="D148" s="140">
        <f>SUM(D144:D147)</f>
        <v>0</v>
      </c>
      <c r="E148" s="140">
        <f>SUM(E144:E147)</f>
        <v>0</v>
      </c>
      <c r="F148" s="140">
        <f>SUM(F144:F147)</f>
        <v>0</v>
      </c>
      <c r="G148" s="140">
        <f>SUM(G144:G147)</f>
        <v>0</v>
      </c>
      <c r="H148" s="140"/>
      <c r="I148" s="140"/>
    </row>
    <row r="149" spans="1:9" s="251" customFormat="1" x14ac:dyDescent="0.2">
      <c r="C149" s="9"/>
      <c r="D149" s="9"/>
      <c r="E149" s="9"/>
      <c r="F149" s="9"/>
      <c r="G149" s="9"/>
    </row>
    <row r="150" spans="1:9" s="251" customFormat="1" x14ac:dyDescent="0.2">
      <c r="C150" s="9"/>
      <c r="D150" s="9"/>
      <c r="E150" s="9"/>
      <c r="F150" s="9"/>
      <c r="G150" s="9"/>
    </row>
    <row r="151" spans="1:9" s="251" customFormat="1" x14ac:dyDescent="0.2">
      <c r="C151" s="9"/>
      <c r="D151" s="9"/>
      <c r="E151" s="9"/>
      <c r="F151" s="9"/>
      <c r="G151" s="9"/>
    </row>
    <row r="152" spans="1:9" s="251" customFormat="1" x14ac:dyDescent="0.2">
      <c r="C152" s="9"/>
      <c r="D152" s="9"/>
      <c r="E152" s="9"/>
      <c r="F152" s="9"/>
      <c r="G152" s="9"/>
    </row>
    <row r="153" spans="1:9" s="251" customFormat="1" x14ac:dyDescent="0.2">
      <c r="C153" s="9"/>
      <c r="D153" s="9"/>
      <c r="E153" s="9"/>
      <c r="F153" s="9"/>
      <c r="G153" s="9"/>
    </row>
    <row r="154" spans="1:9" s="251" customFormat="1" x14ac:dyDescent="0.2">
      <c r="C154" s="9"/>
      <c r="D154" s="9"/>
      <c r="E154" s="9"/>
      <c r="F154" s="9"/>
      <c r="G154" s="9"/>
    </row>
    <row r="155" spans="1:9" s="251" customFormat="1" x14ac:dyDescent="0.2">
      <c r="C155" s="9"/>
      <c r="D155" s="9"/>
      <c r="E155" s="9"/>
      <c r="F155" s="9"/>
      <c r="G155" s="9"/>
    </row>
    <row r="156" spans="1:9" s="251" customFormat="1" x14ac:dyDescent="0.2">
      <c r="C156" s="9"/>
      <c r="D156" s="9"/>
      <c r="E156" s="9"/>
      <c r="F156" s="9"/>
      <c r="G156" s="9"/>
    </row>
    <row r="157" spans="1:9" s="251" customFormat="1" x14ac:dyDescent="0.2">
      <c r="C157" s="9"/>
      <c r="D157" s="9"/>
      <c r="E157" s="9"/>
      <c r="F157" s="9"/>
      <c r="G157" s="9"/>
    </row>
    <row r="158" spans="1:9" s="251" customFormat="1" x14ac:dyDescent="0.2">
      <c r="C158" s="9"/>
      <c r="D158" s="9"/>
      <c r="E158" s="9"/>
      <c r="F158" s="9"/>
      <c r="G158" s="9"/>
    </row>
    <row r="159" spans="1:9" s="251" customFormat="1" x14ac:dyDescent="0.2">
      <c r="C159" s="9"/>
      <c r="D159" s="9"/>
      <c r="E159" s="9"/>
      <c r="F159" s="9"/>
      <c r="G159" s="9"/>
    </row>
    <row r="160" spans="1:9" s="251" customFormat="1" x14ac:dyDescent="0.2">
      <c r="C160" s="9"/>
      <c r="D160" s="9"/>
      <c r="E160" s="9"/>
      <c r="F160" s="9"/>
      <c r="G160" s="9"/>
    </row>
    <row r="161" spans="3:7" s="251" customFormat="1" x14ac:dyDescent="0.2">
      <c r="C161" s="9"/>
      <c r="D161" s="9"/>
      <c r="E161" s="9"/>
      <c r="F161" s="9"/>
      <c r="G161" s="9"/>
    </row>
    <row r="162" spans="3:7" s="251" customFormat="1" x14ac:dyDescent="0.2">
      <c r="C162" s="9"/>
      <c r="D162" s="9"/>
      <c r="E162" s="9"/>
      <c r="F162" s="9"/>
      <c r="G162" s="9"/>
    </row>
    <row r="163" spans="3:7" s="251" customFormat="1" x14ac:dyDescent="0.2">
      <c r="C163" s="9"/>
      <c r="D163" s="9"/>
      <c r="E163" s="9"/>
      <c r="F163" s="9"/>
      <c r="G163" s="9"/>
    </row>
    <row r="164" spans="3:7" s="251" customFormat="1" x14ac:dyDescent="0.2">
      <c r="C164" s="9"/>
      <c r="D164" s="9"/>
      <c r="E164" s="9"/>
      <c r="F164" s="9"/>
      <c r="G164" s="9"/>
    </row>
    <row r="165" spans="3:7" s="251" customFormat="1" x14ac:dyDescent="0.2">
      <c r="C165" s="9"/>
      <c r="D165" s="9"/>
      <c r="E165" s="9"/>
      <c r="F165" s="9"/>
      <c r="G165" s="9"/>
    </row>
    <row r="166" spans="3:7" s="251" customFormat="1" x14ac:dyDescent="0.2">
      <c r="C166" s="9"/>
      <c r="D166" s="9"/>
      <c r="E166" s="9"/>
      <c r="F166" s="9"/>
      <c r="G166" s="9"/>
    </row>
    <row r="167" spans="3:7" s="251" customFormat="1" x14ac:dyDescent="0.2">
      <c r="C167" s="9"/>
      <c r="D167" s="9"/>
      <c r="E167" s="9"/>
      <c r="F167" s="9"/>
      <c r="G167" s="9"/>
    </row>
    <row r="168" spans="3:7" s="251" customFormat="1" x14ac:dyDescent="0.2">
      <c r="C168" s="9"/>
      <c r="D168" s="9"/>
      <c r="E168" s="9"/>
      <c r="F168" s="9"/>
      <c r="G168" s="9"/>
    </row>
    <row r="169" spans="3:7" s="251" customFormat="1" x14ac:dyDescent="0.2">
      <c r="C169" s="9"/>
      <c r="D169" s="9"/>
      <c r="E169" s="9"/>
      <c r="F169" s="9"/>
      <c r="G169" s="9"/>
    </row>
    <row r="170" spans="3:7" s="251" customFormat="1" x14ac:dyDescent="0.2">
      <c r="C170" s="9"/>
      <c r="D170" s="9"/>
      <c r="E170" s="9"/>
      <c r="F170" s="9"/>
      <c r="G170" s="9"/>
    </row>
    <row r="171" spans="3:7" s="251" customFormat="1" x14ac:dyDescent="0.2">
      <c r="C171" s="9"/>
      <c r="D171" s="9"/>
      <c r="E171" s="9"/>
      <c r="F171" s="9"/>
      <c r="G171" s="9"/>
    </row>
    <row r="172" spans="3:7" s="251" customFormat="1" x14ac:dyDescent="0.2">
      <c r="C172" s="9"/>
      <c r="D172" s="9"/>
      <c r="E172" s="9"/>
      <c r="F172" s="9"/>
      <c r="G172" s="9"/>
    </row>
    <row r="173" spans="3:7" s="251" customFormat="1" x14ac:dyDescent="0.2">
      <c r="C173" s="9"/>
      <c r="D173" s="9"/>
      <c r="E173" s="9"/>
      <c r="F173" s="9"/>
      <c r="G173" s="9"/>
    </row>
    <row r="174" spans="3:7" s="251" customFormat="1" x14ac:dyDescent="0.2">
      <c r="C174" s="9"/>
      <c r="D174" s="9"/>
      <c r="E174" s="9"/>
      <c r="F174" s="9"/>
      <c r="G174" s="9"/>
    </row>
    <row r="175" spans="3:7" s="251" customFormat="1" x14ac:dyDescent="0.2">
      <c r="C175" s="9"/>
      <c r="D175" s="9"/>
      <c r="E175" s="9"/>
      <c r="F175" s="9"/>
      <c r="G175" s="9"/>
    </row>
    <row r="176" spans="3:7" s="251" customFormat="1" x14ac:dyDescent="0.2">
      <c r="C176" s="9"/>
      <c r="D176" s="9"/>
      <c r="E176" s="9"/>
      <c r="F176" s="9"/>
      <c r="G176" s="9"/>
    </row>
    <row r="177" spans="3:7" s="251" customFormat="1" x14ac:dyDescent="0.2">
      <c r="C177" s="9"/>
      <c r="D177" s="9"/>
      <c r="E177" s="9"/>
      <c r="F177" s="9"/>
      <c r="G177" s="9"/>
    </row>
    <row r="178" spans="3:7" s="251" customFormat="1" x14ac:dyDescent="0.2">
      <c r="C178" s="9"/>
      <c r="D178" s="9"/>
      <c r="E178" s="9"/>
      <c r="F178" s="9"/>
      <c r="G178" s="9"/>
    </row>
    <row r="179" spans="3:7" s="251" customFormat="1" x14ac:dyDescent="0.2">
      <c r="C179" s="9"/>
      <c r="D179" s="9"/>
      <c r="E179" s="9"/>
      <c r="F179" s="9"/>
      <c r="G179" s="9"/>
    </row>
    <row r="180" spans="3:7" s="251" customFormat="1" x14ac:dyDescent="0.2">
      <c r="C180" s="9"/>
      <c r="D180" s="9"/>
      <c r="E180" s="9"/>
      <c r="F180" s="9"/>
      <c r="G180" s="9"/>
    </row>
    <row r="181" spans="3:7" s="251" customFormat="1" x14ac:dyDescent="0.2">
      <c r="C181" s="9"/>
      <c r="D181" s="9"/>
      <c r="E181" s="9"/>
      <c r="F181" s="9"/>
      <c r="G181" s="9"/>
    </row>
    <row r="182" spans="3:7" s="251" customFormat="1" x14ac:dyDescent="0.2">
      <c r="C182" s="9"/>
      <c r="D182" s="9"/>
      <c r="E182" s="9"/>
      <c r="F182" s="9"/>
      <c r="G182" s="9"/>
    </row>
    <row r="183" spans="3:7" s="251" customFormat="1" x14ac:dyDescent="0.2">
      <c r="C183" s="9"/>
      <c r="D183" s="9"/>
      <c r="E183" s="9"/>
      <c r="F183" s="9"/>
      <c r="G183" s="9"/>
    </row>
    <row r="184" spans="3:7" s="251" customFormat="1" x14ac:dyDescent="0.2">
      <c r="C184" s="9"/>
      <c r="D184" s="9"/>
      <c r="E184" s="9"/>
      <c r="F184" s="9"/>
      <c r="G184" s="9"/>
    </row>
    <row r="185" spans="3:7" s="251" customFormat="1" x14ac:dyDescent="0.2">
      <c r="C185" s="9"/>
      <c r="D185" s="9"/>
      <c r="E185" s="9"/>
      <c r="F185" s="9"/>
      <c r="G185" s="9"/>
    </row>
    <row r="186" spans="3:7" s="251" customFormat="1" x14ac:dyDescent="0.2">
      <c r="C186" s="9"/>
      <c r="D186" s="9"/>
      <c r="E186" s="9"/>
      <c r="F186" s="9"/>
      <c r="G186" s="9"/>
    </row>
    <row r="187" spans="3:7" s="251" customFormat="1" x14ac:dyDescent="0.2">
      <c r="C187" s="9"/>
      <c r="D187" s="9"/>
      <c r="E187" s="9"/>
      <c r="F187" s="9"/>
      <c r="G187" s="9"/>
    </row>
    <row r="188" spans="3:7" s="251" customFormat="1" x14ac:dyDescent="0.2">
      <c r="C188" s="9"/>
      <c r="D188" s="9"/>
      <c r="E188" s="9"/>
      <c r="F188" s="9"/>
      <c r="G188" s="9"/>
    </row>
    <row r="189" spans="3:7" s="251" customFormat="1" x14ac:dyDescent="0.2">
      <c r="C189" s="9"/>
      <c r="D189" s="9"/>
      <c r="E189" s="9"/>
      <c r="F189" s="9"/>
      <c r="G189" s="9"/>
    </row>
    <row r="190" spans="3:7" s="251" customFormat="1" x14ac:dyDescent="0.2">
      <c r="C190" s="9"/>
      <c r="D190" s="9"/>
      <c r="E190" s="9"/>
      <c r="F190" s="9"/>
      <c r="G190" s="9"/>
    </row>
    <row r="191" spans="3:7" s="251" customFormat="1" x14ac:dyDescent="0.2">
      <c r="C191" s="9"/>
      <c r="D191" s="9"/>
      <c r="E191" s="9"/>
      <c r="F191" s="9"/>
      <c r="G191" s="9"/>
    </row>
    <row r="192" spans="3:7" s="251" customFormat="1" x14ac:dyDescent="0.2">
      <c r="C192" s="9"/>
      <c r="D192" s="9"/>
      <c r="E192" s="9"/>
      <c r="F192" s="9"/>
      <c r="G192" s="9"/>
    </row>
    <row r="193" spans="3:7" s="251" customFormat="1" x14ac:dyDescent="0.2">
      <c r="C193" s="9"/>
      <c r="D193" s="9"/>
      <c r="E193" s="9"/>
      <c r="F193" s="9"/>
      <c r="G193" s="9"/>
    </row>
    <row r="194" spans="3:7" s="251" customFormat="1" x14ac:dyDescent="0.2">
      <c r="C194" s="9"/>
      <c r="D194" s="9"/>
      <c r="E194" s="9"/>
      <c r="F194" s="9"/>
      <c r="G194" s="9"/>
    </row>
    <row r="195" spans="3:7" s="251" customFormat="1" x14ac:dyDescent="0.2">
      <c r="C195" s="9"/>
      <c r="D195" s="9"/>
      <c r="E195" s="9"/>
      <c r="F195" s="9"/>
      <c r="G195" s="9"/>
    </row>
    <row r="196" spans="3:7" s="251" customFormat="1" x14ac:dyDescent="0.2">
      <c r="C196" s="9"/>
      <c r="D196" s="9"/>
      <c r="E196" s="9"/>
      <c r="F196" s="9"/>
      <c r="G196" s="9"/>
    </row>
    <row r="197" spans="3:7" s="251" customFormat="1" x14ac:dyDescent="0.2">
      <c r="C197" s="9"/>
      <c r="D197" s="9"/>
      <c r="E197" s="9"/>
      <c r="F197" s="9"/>
      <c r="G197" s="9"/>
    </row>
    <row r="198" spans="3:7" s="251" customFormat="1" x14ac:dyDescent="0.2">
      <c r="C198" s="9"/>
      <c r="D198" s="9"/>
      <c r="E198" s="9"/>
      <c r="F198" s="9"/>
      <c r="G198" s="9"/>
    </row>
    <row r="199" spans="3:7" s="251" customFormat="1" x14ac:dyDescent="0.2">
      <c r="C199" s="9"/>
      <c r="D199" s="9"/>
      <c r="E199" s="9"/>
      <c r="F199" s="9"/>
      <c r="G199" s="9"/>
    </row>
    <row r="200" spans="3:7" s="251" customFormat="1" x14ac:dyDescent="0.2">
      <c r="C200" s="9"/>
      <c r="D200" s="9"/>
      <c r="E200" s="9"/>
      <c r="F200" s="9"/>
      <c r="G200" s="9"/>
    </row>
    <row r="201" spans="3:7" s="251" customFormat="1" x14ac:dyDescent="0.2">
      <c r="C201" s="9"/>
      <c r="D201" s="9"/>
      <c r="E201" s="9"/>
      <c r="F201" s="9"/>
      <c r="G201" s="9"/>
    </row>
    <row r="202" spans="3:7" s="251" customFormat="1" x14ac:dyDescent="0.2">
      <c r="C202" s="9"/>
      <c r="D202" s="9"/>
      <c r="E202" s="9"/>
      <c r="F202" s="9"/>
      <c r="G202" s="9"/>
    </row>
    <row r="203" spans="3:7" s="251" customFormat="1" x14ac:dyDescent="0.2">
      <c r="C203" s="9"/>
      <c r="D203" s="9"/>
      <c r="E203" s="9"/>
      <c r="F203" s="9"/>
      <c r="G203" s="9"/>
    </row>
    <row r="204" spans="3:7" s="251" customFormat="1" x14ac:dyDescent="0.2">
      <c r="C204" s="9"/>
      <c r="D204" s="9"/>
      <c r="E204" s="9"/>
      <c r="F204" s="9"/>
      <c r="G204" s="9"/>
    </row>
    <row r="205" spans="3:7" s="251" customFormat="1" x14ac:dyDescent="0.2">
      <c r="C205" s="9"/>
      <c r="D205" s="9"/>
      <c r="E205" s="9"/>
      <c r="F205" s="9"/>
      <c r="G205" s="9"/>
    </row>
    <row r="206" spans="3:7" s="251" customFormat="1" x14ac:dyDescent="0.2">
      <c r="C206" s="9"/>
      <c r="D206" s="9"/>
      <c r="E206" s="9"/>
      <c r="F206" s="9"/>
      <c r="G206" s="9"/>
    </row>
    <row r="207" spans="3:7" s="251" customFormat="1" x14ac:dyDescent="0.2">
      <c r="C207" s="9"/>
      <c r="D207" s="9"/>
      <c r="E207" s="9"/>
      <c r="F207" s="9"/>
      <c r="G207" s="9"/>
    </row>
    <row r="208" spans="3:7" s="251" customFormat="1" x14ac:dyDescent="0.2">
      <c r="C208" s="9"/>
      <c r="D208" s="9"/>
      <c r="E208" s="9"/>
      <c r="F208" s="9"/>
      <c r="G208" s="9"/>
    </row>
    <row r="209" spans="3:7" s="251" customFormat="1" x14ac:dyDescent="0.2">
      <c r="C209" s="9"/>
      <c r="D209" s="9"/>
      <c r="E209" s="9"/>
      <c r="F209" s="9"/>
      <c r="G209" s="9"/>
    </row>
    <row r="210" spans="3:7" s="251" customFormat="1" x14ac:dyDescent="0.2">
      <c r="C210" s="9"/>
      <c r="D210" s="9"/>
      <c r="E210" s="9"/>
      <c r="F210" s="9"/>
      <c r="G210" s="9"/>
    </row>
    <row r="211" spans="3:7" s="251" customFormat="1" x14ac:dyDescent="0.2">
      <c r="C211" s="9"/>
      <c r="D211" s="9"/>
      <c r="E211" s="9"/>
      <c r="F211" s="9"/>
      <c r="G211" s="9"/>
    </row>
    <row r="212" spans="3:7" s="251" customFormat="1" x14ac:dyDescent="0.2">
      <c r="C212" s="9"/>
      <c r="D212" s="9"/>
      <c r="E212" s="9"/>
      <c r="F212" s="9"/>
      <c r="G212" s="9"/>
    </row>
    <row r="213" spans="3:7" s="251" customFormat="1" x14ac:dyDescent="0.2">
      <c r="C213" s="9"/>
      <c r="D213" s="9"/>
      <c r="E213" s="9"/>
      <c r="F213" s="9"/>
      <c r="G213" s="9"/>
    </row>
    <row r="214" spans="3:7" s="251" customFormat="1" x14ac:dyDescent="0.2">
      <c r="C214" s="9"/>
      <c r="D214" s="9"/>
      <c r="E214" s="9"/>
      <c r="F214" s="9"/>
      <c r="G214" s="9"/>
    </row>
    <row r="215" spans="3:7" s="251" customFormat="1" x14ac:dyDescent="0.2">
      <c r="C215" s="9"/>
      <c r="D215" s="9"/>
      <c r="E215" s="9"/>
      <c r="F215" s="9"/>
      <c r="G215" s="9"/>
    </row>
    <row r="216" spans="3:7" s="251" customFormat="1" x14ac:dyDescent="0.2">
      <c r="C216" s="9"/>
      <c r="D216" s="9"/>
      <c r="E216" s="9"/>
      <c r="F216" s="9"/>
      <c r="G216" s="9"/>
    </row>
    <row r="217" spans="3:7" s="251" customFormat="1" x14ac:dyDescent="0.2">
      <c r="C217" s="9"/>
      <c r="D217" s="9"/>
      <c r="E217" s="9"/>
      <c r="F217" s="9"/>
      <c r="G217" s="9"/>
    </row>
    <row r="218" spans="3:7" s="251" customFormat="1" x14ac:dyDescent="0.2">
      <c r="C218" s="9"/>
      <c r="D218" s="9"/>
      <c r="E218" s="9"/>
      <c r="F218" s="9"/>
      <c r="G218" s="9"/>
    </row>
    <row r="219" spans="3:7" s="251" customFormat="1" x14ac:dyDescent="0.2">
      <c r="C219" s="9"/>
      <c r="D219" s="9"/>
      <c r="E219" s="9"/>
      <c r="F219" s="9"/>
      <c r="G219" s="9"/>
    </row>
    <row r="220" spans="3:7" s="251" customFormat="1" x14ac:dyDescent="0.2">
      <c r="C220" s="9"/>
      <c r="D220" s="9"/>
      <c r="E220" s="9"/>
      <c r="F220" s="9"/>
      <c r="G220" s="9"/>
    </row>
    <row r="221" spans="3:7" s="251" customFormat="1" x14ac:dyDescent="0.2">
      <c r="C221" s="9"/>
      <c r="D221" s="9"/>
      <c r="E221" s="9"/>
      <c r="F221" s="9"/>
      <c r="G221" s="9"/>
    </row>
    <row r="222" spans="3:7" s="251" customFormat="1" x14ac:dyDescent="0.2">
      <c r="C222" s="9"/>
      <c r="D222" s="9"/>
      <c r="E222" s="9"/>
      <c r="F222" s="9"/>
      <c r="G222" s="9"/>
    </row>
    <row r="223" spans="3:7" s="251" customFormat="1" x14ac:dyDescent="0.2">
      <c r="C223" s="9"/>
      <c r="D223" s="9"/>
      <c r="E223" s="9"/>
      <c r="F223" s="9"/>
      <c r="G223" s="9"/>
    </row>
    <row r="224" spans="3:7" s="251" customFormat="1" x14ac:dyDescent="0.2">
      <c r="C224" s="9"/>
      <c r="D224" s="9"/>
      <c r="E224" s="9"/>
      <c r="F224" s="9"/>
      <c r="G224" s="9"/>
    </row>
    <row r="225" spans="1:8" s="251" customFormat="1" x14ac:dyDescent="0.2">
      <c r="C225" s="9"/>
      <c r="D225" s="9"/>
      <c r="E225" s="9"/>
      <c r="F225" s="9"/>
      <c r="G225" s="9"/>
    </row>
    <row r="226" spans="1:8" s="251" customFormat="1" x14ac:dyDescent="0.2">
      <c r="C226" s="9"/>
      <c r="D226" s="9"/>
      <c r="E226" s="9"/>
      <c r="F226" s="9"/>
      <c r="G226" s="9"/>
    </row>
    <row r="227" spans="1:8" s="251" customFormat="1" x14ac:dyDescent="0.2">
      <c r="C227" s="9"/>
      <c r="D227" s="9"/>
      <c r="E227" s="9"/>
      <c r="F227" s="9"/>
      <c r="G227" s="9"/>
    </row>
    <row r="228" spans="1:8" s="251" customFormat="1" x14ac:dyDescent="0.2">
      <c r="C228" s="9"/>
      <c r="D228" s="9"/>
      <c r="E228" s="9"/>
      <c r="F228" s="9"/>
      <c r="G228" s="9"/>
    </row>
    <row r="229" spans="1:8" x14ac:dyDescent="0.2">
      <c r="A229" s="42"/>
      <c r="B229" s="42"/>
      <c r="C229" s="43"/>
      <c r="D229" s="43"/>
      <c r="E229" s="43"/>
      <c r="F229" s="43"/>
      <c r="G229" s="43"/>
      <c r="H229" s="42"/>
    </row>
    <row r="230" spans="1:8" x14ac:dyDescent="0.2">
      <c r="A230" s="252"/>
      <c r="B230" s="253"/>
    </row>
    <row r="231" spans="1:8" x14ac:dyDescent="0.2">
      <c r="A231" s="252"/>
      <c r="B231" s="253"/>
    </row>
    <row r="232" spans="1:8" x14ac:dyDescent="0.2">
      <c r="A232" s="252"/>
      <c r="B232" s="253"/>
    </row>
    <row r="233" spans="1:8" x14ac:dyDescent="0.2">
      <c r="A233" s="252"/>
      <c r="B233" s="253"/>
    </row>
    <row r="234" spans="1:8" x14ac:dyDescent="0.2">
      <c r="A234" s="252"/>
      <c r="B234" s="253"/>
    </row>
  </sheetData>
  <dataValidations count="9">
    <dataValidation allowBlank="1" showInputMessage="1" showErrorMessage="1" prompt="Indicar si el deudor ya sobrepasó el plazo estipulado para pago, 90, 180 o 365 días." sqref="I7 I33 I78 I113 I123 I133 I143 I44 I54"/>
    <dataValidation allowBlank="1" showInputMessage="1" showErrorMessage="1" prompt="Informar sobre caraterísticas cualitativas de la cuenta, ejemplo: acciones implementadas para su recuperación, causas de la demora en su recuperación." sqref="H7 H33 H78 H113 H123 H133 H143 H44 H54"/>
    <dataValidation allowBlank="1" showInputMessage="1" showErrorMessage="1" prompt="Importe de la cuentas por cobrar con vencimiento mayor a 365 días." sqref="G7 G33 G78 G113 G123 G133 G143 G44 G54"/>
    <dataValidation allowBlank="1" showInputMessage="1" showErrorMessage="1" prompt="Importe de la cuentas por cobrar con fecha de vencimiento de 181 a 365 días." sqref="F7 F33 F78 F113 F123 F133 F143 F44 F54"/>
    <dataValidation allowBlank="1" showInputMessage="1" showErrorMessage="1" prompt="Importe de la cuentas por cobrar con fecha de vencimiento de 91 a 180 días." sqref="E7 E33 E78 E113 E123 E133 E143 E44 E54"/>
    <dataValidation allowBlank="1" showInputMessage="1" showErrorMessage="1" prompt="Importe de la cuentas por cobrar con fecha de vencimiento de 1 a 90 días." sqref="D7 D33 D78 D113 D123 D133 D143 D44 D54"/>
    <dataValidation allowBlank="1" showInputMessage="1" showErrorMessage="1" prompt="Corresponde al nombre o descripción de la cuenta de acuerdo al Plan de Cuentas emitido por el CONAC." sqref="B7 B33 B78 B113 B123 B133 B143 B44 B54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33 A44 A54 A78 A113 A123 A133 A143"/>
    <dataValidation allowBlank="1" showInputMessage="1" showErrorMessage="1" prompt="Saldo final del periodo de la información financiera trimestral presentada, el cual debe coincidir con la suma de las columnas de 90, 180, 365 y más de 365 días." sqref="C7 C33 C44 C54 C78 C113 C123 C133 C143"/>
  </dataValidations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C13" sqref="C13"/>
    </sheetView>
  </sheetViews>
  <sheetFormatPr baseColWidth="10" defaultRowHeight="11.25" x14ac:dyDescent="0.2"/>
  <cols>
    <col min="1" max="1" width="20.7109375" style="70" customWidth="1"/>
    <col min="2" max="7" width="11.42578125" style="70"/>
    <col min="8" max="8" width="17.7109375" style="70" customWidth="1"/>
    <col min="9" max="16384" width="11.42578125" style="70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7"/>
    </row>
    <row r="2" spans="1:17" x14ac:dyDescent="0.2">
      <c r="A2" s="3" t="s">
        <v>198</v>
      </c>
      <c r="B2" s="3"/>
      <c r="C2" s="3"/>
      <c r="D2" s="3"/>
      <c r="E2" s="3"/>
      <c r="F2" s="3"/>
      <c r="G2" s="3"/>
      <c r="H2" s="278"/>
    </row>
    <row r="3" spans="1:17" x14ac:dyDescent="0.2">
      <c r="A3" s="3"/>
      <c r="B3" s="3"/>
      <c r="C3" s="3"/>
      <c r="D3" s="3"/>
      <c r="E3" s="3"/>
      <c r="F3" s="3"/>
      <c r="G3" s="3"/>
      <c r="H3" s="278"/>
    </row>
    <row r="4" spans="1:17" ht="11.25" customHeight="1" x14ac:dyDescent="0.2">
      <c r="A4" s="278"/>
      <c r="B4" s="278"/>
      <c r="C4" s="278"/>
      <c r="D4" s="278"/>
      <c r="E4" s="278"/>
      <c r="F4" s="278"/>
      <c r="G4" s="3"/>
      <c r="H4" s="278"/>
    </row>
    <row r="5" spans="1:17" ht="11.25" customHeight="1" x14ac:dyDescent="0.2">
      <c r="A5" s="71" t="s">
        <v>314</v>
      </c>
      <c r="B5" s="72"/>
      <c r="C5" s="72"/>
      <c r="D5" s="72"/>
      <c r="E5" s="72"/>
      <c r="F5" s="64"/>
      <c r="G5" s="64"/>
      <c r="H5" s="308" t="s">
        <v>316</v>
      </c>
    </row>
    <row r="6" spans="1:17" x14ac:dyDescent="0.2">
      <c r="J6" s="387"/>
      <c r="K6" s="387"/>
      <c r="L6" s="387"/>
      <c r="M6" s="387"/>
      <c r="N6" s="387"/>
      <c r="O6" s="387"/>
      <c r="P6" s="387"/>
      <c r="Q6" s="387"/>
    </row>
    <row r="7" spans="1:17" x14ac:dyDescent="0.2">
      <c r="A7" s="3" t="s">
        <v>451</v>
      </c>
    </row>
    <row r="8" spans="1:17" ht="52.5" customHeight="1" x14ac:dyDescent="0.2">
      <c r="A8" s="388" t="s">
        <v>315</v>
      </c>
      <c r="B8" s="388"/>
      <c r="C8" s="388"/>
      <c r="D8" s="388"/>
      <c r="E8" s="388"/>
      <c r="F8" s="388"/>
      <c r="G8" s="388"/>
      <c r="H8" s="388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>
      <selection activeCell="A22" sqref="A2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3" t="s">
        <v>43</v>
      </c>
      <c r="B1" s="3"/>
      <c r="D1" s="7"/>
    </row>
    <row r="2" spans="1:4" x14ac:dyDescent="0.2">
      <c r="A2" s="3" t="s">
        <v>198</v>
      </c>
      <c r="B2" s="3"/>
    </row>
    <row r="5" spans="1:4" s="35" customFormat="1" ht="11.25" customHeight="1" x14ac:dyDescent="0.2">
      <c r="A5" s="33" t="s">
        <v>61</v>
      </c>
      <c r="B5" s="255"/>
      <c r="C5" s="44"/>
      <c r="D5" s="260" t="s">
        <v>62</v>
      </c>
    </row>
    <row r="6" spans="1:4" x14ac:dyDescent="0.2">
      <c r="A6" s="45"/>
      <c r="B6" s="45"/>
      <c r="C6" s="46"/>
      <c r="D6" s="47"/>
    </row>
    <row r="7" spans="1:4" ht="15" customHeight="1" x14ac:dyDescent="0.2">
      <c r="A7" s="15" t="s">
        <v>46</v>
      </c>
      <c r="B7" s="16" t="s">
        <v>47</v>
      </c>
      <c r="C7" s="17" t="s">
        <v>48</v>
      </c>
      <c r="D7" s="48" t="s">
        <v>63</v>
      </c>
    </row>
    <row r="8" spans="1:4" x14ac:dyDescent="0.2">
      <c r="A8" s="154" t="s">
        <v>452</v>
      </c>
      <c r="B8" s="138"/>
      <c r="C8" s="136"/>
      <c r="D8" s="138"/>
    </row>
    <row r="9" spans="1:4" s="278" customFormat="1" x14ac:dyDescent="0.2">
      <c r="A9" s="154"/>
      <c r="B9" s="138"/>
      <c r="C9" s="136"/>
      <c r="D9" s="138"/>
    </row>
    <row r="10" spans="1:4" s="278" customFormat="1" x14ac:dyDescent="0.2">
      <c r="A10" s="154"/>
      <c r="B10" s="138"/>
      <c r="C10" s="136"/>
      <c r="D10" s="138"/>
    </row>
    <row r="11" spans="1:4" s="278" customFormat="1" x14ac:dyDescent="0.2">
      <c r="A11" s="154"/>
      <c r="B11" s="138"/>
      <c r="C11" s="136"/>
      <c r="D11" s="138"/>
    </row>
    <row r="12" spans="1:4" x14ac:dyDescent="0.2">
      <c r="A12" s="154"/>
      <c r="B12" s="138"/>
      <c r="C12" s="136"/>
      <c r="D12" s="138"/>
    </row>
    <row r="13" spans="1:4" x14ac:dyDescent="0.2">
      <c r="A13" s="154"/>
      <c r="B13" s="138"/>
      <c r="C13" s="136"/>
      <c r="D13" s="138"/>
    </row>
    <row r="14" spans="1:4" x14ac:dyDescent="0.2">
      <c r="A14" s="154"/>
      <c r="B14" s="138"/>
      <c r="C14" s="136"/>
      <c r="D14" s="138"/>
    </row>
    <row r="15" spans="1:4" x14ac:dyDescent="0.2">
      <c r="A15" s="154"/>
      <c r="B15" s="138"/>
      <c r="C15" s="136"/>
      <c r="D15" s="138"/>
    </row>
    <row r="16" spans="1:4" x14ac:dyDescent="0.2">
      <c r="A16" s="168"/>
      <c r="B16" s="168" t="s">
        <v>220</v>
      </c>
      <c r="C16" s="145">
        <f>SUM(C8:C15)</f>
        <v>0</v>
      </c>
      <c r="D16" s="169"/>
    </row>
    <row r="17" spans="1:4" x14ac:dyDescent="0.2">
      <c r="A17" s="153"/>
      <c r="B17" s="153"/>
      <c r="C17" s="161"/>
      <c r="D17" s="153"/>
    </row>
    <row r="18" spans="1:4" x14ac:dyDescent="0.2">
      <c r="A18" s="153"/>
      <c r="B18" s="153"/>
      <c r="C18" s="161"/>
      <c r="D18" s="153"/>
    </row>
    <row r="19" spans="1:4" s="35" customFormat="1" ht="11.25" customHeight="1" x14ac:dyDescent="0.2">
      <c r="A19" s="33" t="s">
        <v>64</v>
      </c>
      <c r="B19" s="153"/>
      <c r="C19" s="44"/>
      <c r="D19" s="260" t="s">
        <v>62</v>
      </c>
    </row>
    <row r="20" spans="1:4" x14ac:dyDescent="0.2">
      <c r="A20" s="45"/>
      <c r="B20" s="45"/>
      <c r="C20" s="46"/>
      <c r="D20" s="47"/>
    </row>
    <row r="21" spans="1:4" ht="15" customHeight="1" x14ac:dyDescent="0.2">
      <c r="A21" s="15" t="s">
        <v>46</v>
      </c>
      <c r="B21" s="16" t="s">
        <v>47</v>
      </c>
      <c r="C21" s="17" t="s">
        <v>48</v>
      </c>
      <c r="D21" s="48" t="s">
        <v>63</v>
      </c>
    </row>
    <row r="22" spans="1:4" x14ac:dyDescent="0.2">
      <c r="A22" s="154" t="s">
        <v>452</v>
      </c>
      <c r="B22" s="166"/>
      <c r="C22" s="136"/>
      <c r="D22" s="138"/>
    </row>
    <row r="23" spans="1:4" s="270" customFormat="1" x14ac:dyDescent="0.2">
      <c r="A23" s="159"/>
      <c r="B23" s="166"/>
      <c r="C23" s="136"/>
      <c r="D23" s="138"/>
    </row>
    <row r="24" spans="1:4" s="270" customFormat="1" x14ac:dyDescent="0.2">
      <c r="A24" s="159"/>
      <c r="B24" s="166"/>
      <c r="C24" s="136"/>
      <c r="D24" s="138"/>
    </row>
    <row r="25" spans="1:4" x14ac:dyDescent="0.2">
      <c r="A25" s="159"/>
      <c r="B25" s="166"/>
      <c r="C25" s="136"/>
      <c r="D25" s="138"/>
    </row>
    <row r="26" spans="1:4" x14ac:dyDescent="0.2">
      <c r="A26" s="151"/>
      <c r="B26" s="151" t="s">
        <v>221</v>
      </c>
      <c r="C26" s="144">
        <f>SUM(C22:C25)</f>
        <v>0</v>
      </c>
      <c r="D26" s="169"/>
    </row>
    <row r="28" spans="1:4" x14ac:dyDescent="0.2">
      <c r="B28" s="8" t="str">
        <f>+UPPER(B17)</f>
        <v/>
      </c>
    </row>
  </sheetData>
  <dataValidations count="6">
    <dataValidation allowBlank="1" showInputMessage="1" showErrorMessage="1" prompt="Sistema de costeo y método de valuación aplicados a los inventarios (UEPS, PROMEDIO, etc.)" sqref="D7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Método de valuación aplicados." sqref="D21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Saldo final de la Información Financiera Trimestral que se presenta (trimestral: 1er, 2do, 3ro. o 4to.)." sqref="C21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A9" sqref="A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7" width="22.7109375" style="8" customWidth="1"/>
    <col min="8" max="16384" width="11.42578125" style="8"/>
  </cols>
  <sheetData>
    <row r="1" spans="1:7" s="35" customFormat="1" ht="11.25" customHeight="1" x14ac:dyDescent="0.25">
      <c r="A1" s="50" t="s">
        <v>43</v>
      </c>
      <c r="B1" s="50"/>
      <c r="C1" s="281"/>
      <c r="D1" s="50"/>
      <c r="E1" s="50"/>
      <c r="F1" s="50"/>
      <c r="G1" s="51"/>
    </row>
    <row r="2" spans="1:7" s="35" customFormat="1" ht="11.25" customHeight="1" x14ac:dyDescent="0.25">
      <c r="A2" s="50" t="s">
        <v>198</v>
      </c>
      <c r="B2" s="50"/>
      <c r="C2" s="281"/>
      <c r="D2" s="50"/>
      <c r="E2" s="50"/>
      <c r="F2" s="50"/>
      <c r="G2" s="50"/>
    </row>
    <row r="5" spans="1:7" ht="11.25" customHeight="1" x14ac:dyDescent="0.2">
      <c r="A5" s="10" t="s">
        <v>65</v>
      </c>
      <c r="B5" s="10"/>
      <c r="G5" s="12" t="s">
        <v>66</v>
      </c>
    </row>
    <row r="6" spans="1:7" x14ac:dyDescent="0.2">
      <c r="A6" s="276"/>
      <c r="B6" s="276"/>
      <c r="C6" s="68"/>
      <c r="D6" s="276"/>
      <c r="E6" s="276"/>
      <c r="F6" s="276"/>
      <c r="G6" s="276"/>
    </row>
    <row r="7" spans="1:7" ht="15" customHeight="1" x14ac:dyDescent="0.2">
      <c r="A7" s="15" t="s">
        <v>46</v>
      </c>
      <c r="B7" s="16" t="s">
        <v>47</v>
      </c>
      <c r="C7" s="17" t="s">
        <v>48</v>
      </c>
      <c r="D7" s="18" t="s">
        <v>49</v>
      </c>
      <c r="E7" s="18" t="s">
        <v>67</v>
      </c>
      <c r="F7" s="16" t="s">
        <v>68</v>
      </c>
      <c r="G7" s="16" t="s">
        <v>69</v>
      </c>
    </row>
    <row r="8" spans="1:7" x14ac:dyDescent="0.2">
      <c r="A8" s="170" t="s">
        <v>451</v>
      </c>
      <c r="B8" s="170"/>
      <c r="C8" s="135"/>
      <c r="D8" s="171"/>
      <c r="E8" s="172"/>
      <c r="F8" s="170"/>
      <c r="G8" s="170"/>
    </row>
    <row r="9" spans="1:7" s="278" customFormat="1" x14ac:dyDescent="0.2">
      <c r="A9" s="170"/>
      <c r="B9" s="170"/>
      <c r="C9" s="135"/>
      <c r="D9" s="172"/>
      <c r="E9" s="172"/>
      <c r="F9" s="170"/>
      <c r="G9" s="170"/>
    </row>
    <row r="10" spans="1:7" s="278" customFormat="1" x14ac:dyDescent="0.2">
      <c r="A10" s="170"/>
      <c r="B10" s="170"/>
      <c r="C10" s="135"/>
      <c r="D10" s="172"/>
      <c r="E10" s="172"/>
      <c r="F10" s="170"/>
      <c r="G10" s="170"/>
    </row>
    <row r="11" spans="1:7" s="278" customFormat="1" x14ac:dyDescent="0.2">
      <c r="A11" s="170"/>
      <c r="B11" s="170"/>
      <c r="C11" s="135"/>
      <c r="D11" s="172"/>
      <c r="E11" s="172"/>
      <c r="F11" s="170"/>
      <c r="G11" s="170"/>
    </row>
    <row r="12" spans="1:7" s="278" customFormat="1" x14ac:dyDescent="0.2">
      <c r="A12" s="170"/>
      <c r="B12" s="170"/>
      <c r="C12" s="135"/>
      <c r="D12" s="172"/>
      <c r="E12" s="172"/>
      <c r="F12" s="170"/>
      <c r="G12" s="170"/>
    </row>
    <row r="13" spans="1:7" s="278" customFormat="1" x14ac:dyDescent="0.2">
      <c r="A13" s="170"/>
      <c r="B13" s="170"/>
      <c r="C13" s="135"/>
      <c r="D13" s="172"/>
      <c r="E13" s="172"/>
      <c r="F13" s="170"/>
      <c r="G13" s="170"/>
    </row>
    <row r="14" spans="1:7" s="278" customFormat="1" x14ac:dyDescent="0.2">
      <c r="A14" s="170"/>
      <c r="B14" s="170"/>
      <c r="C14" s="135"/>
      <c r="D14" s="172"/>
      <c r="E14" s="172"/>
      <c r="F14" s="170"/>
      <c r="G14" s="170"/>
    </row>
    <row r="15" spans="1:7" x14ac:dyDescent="0.2">
      <c r="A15" s="170"/>
      <c r="B15" s="170"/>
      <c r="C15" s="135"/>
      <c r="D15" s="172"/>
      <c r="E15" s="172"/>
      <c r="F15" s="170"/>
      <c r="G15" s="170"/>
    </row>
    <row r="16" spans="1:7" x14ac:dyDescent="0.2">
      <c r="A16" s="167"/>
      <c r="B16" s="167" t="s">
        <v>230</v>
      </c>
      <c r="C16" s="140">
        <f>SUM(C8:C15)</f>
        <v>0</v>
      </c>
      <c r="D16" s="167"/>
      <c r="E16" s="167"/>
      <c r="F16" s="167"/>
      <c r="G16" s="167"/>
    </row>
  </sheetData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9" sqref="A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x14ac:dyDescent="0.2">
      <c r="A1" s="3" t="s">
        <v>43</v>
      </c>
      <c r="B1" s="3"/>
      <c r="C1" s="4"/>
      <c r="D1" s="3"/>
      <c r="E1" s="7"/>
    </row>
    <row r="2" spans="1:5" x14ac:dyDescent="0.2">
      <c r="A2" s="3" t="s">
        <v>198</v>
      </c>
      <c r="B2" s="3"/>
      <c r="C2" s="4"/>
      <c r="D2" s="3"/>
      <c r="E2" s="3"/>
    </row>
    <row r="5" spans="1:5" ht="11.25" customHeight="1" x14ac:dyDescent="0.2">
      <c r="A5" s="10" t="s">
        <v>70</v>
      </c>
      <c r="B5" s="10"/>
      <c r="E5" s="12" t="s">
        <v>71</v>
      </c>
    </row>
    <row r="6" spans="1:5" x14ac:dyDescent="0.2">
      <c r="A6" s="276"/>
      <c r="B6" s="276"/>
      <c r="C6" s="68"/>
      <c r="D6" s="276"/>
      <c r="E6" s="276"/>
    </row>
    <row r="7" spans="1:5" ht="15" customHeight="1" x14ac:dyDescent="0.2">
      <c r="A7" s="15" t="s">
        <v>46</v>
      </c>
      <c r="B7" s="16" t="s">
        <v>47</v>
      </c>
      <c r="C7" s="17" t="s">
        <v>48</v>
      </c>
      <c r="D7" s="18" t="s">
        <v>49</v>
      </c>
      <c r="E7" s="16" t="s">
        <v>72</v>
      </c>
    </row>
    <row r="8" spans="1:5" s="238" customFormat="1" ht="11.25" customHeight="1" x14ac:dyDescent="0.2">
      <c r="A8" s="171" t="s">
        <v>451</v>
      </c>
      <c r="B8" s="171"/>
      <c r="C8" s="164"/>
      <c r="D8" s="171"/>
      <c r="E8" s="171"/>
    </row>
    <row r="9" spans="1:5" s="278" customFormat="1" ht="11.25" customHeight="1" x14ac:dyDescent="0.2">
      <c r="A9" s="171"/>
      <c r="B9" s="171"/>
      <c r="C9" s="164"/>
      <c r="D9" s="171"/>
      <c r="E9" s="171"/>
    </row>
    <row r="10" spans="1:5" s="278" customFormat="1" ht="11.25" customHeight="1" x14ac:dyDescent="0.2">
      <c r="A10" s="171"/>
      <c r="B10" s="171"/>
      <c r="C10" s="164"/>
      <c r="D10" s="171"/>
      <c r="E10" s="171"/>
    </row>
    <row r="11" spans="1:5" s="278" customFormat="1" ht="11.25" customHeight="1" x14ac:dyDescent="0.2">
      <c r="A11" s="171"/>
      <c r="B11" s="171"/>
      <c r="C11" s="164"/>
      <c r="D11" s="171"/>
      <c r="E11" s="171"/>
    </row>
    <row r="12" spans="1:5" s="278" customFormat="1" ht="11.25" customHeight="1" x14ac:dyDescent="0.2">
      <c r="A12" s="171"/>
      <c r="B12" s="171"/>
      <c r="C12" s="164"/>
      <c r="D12" s="171"/>
      <c r="E12" s="171"/>
    </row>
    <row r="13" spans="1:5" s="278" customFormat="1" ht="11.25" customHeight="1" x14ac:dyDescent="0.2">
      <c r="A13" s="171"/>
      <c r="B13" s="171"/>
      <c r="C13" s="164"/>
      <c r="D13" s="171"/>
      <c r="E13" s="171"/>
    </row>
    <row r="14" spans="1:5" s="270" customFormat="1" ht="11.25" customHeight="1" x14ac:dyDescent="0.2">
      <c r="A14" s="171"/>
      <c r="B14" s="171"/>
      <c r="C14" s="164"/>
      <c r="D14" s="171"/>
      <c r="E14" s="171"/>
    </row>
    <row r="15" spans="1:5" x14ac:dyDescent="0.2">
      <c r="A15" s="171"/>
      <c r="B15" s="171"/>
      <c r="C15" s="164"/>
      <c r="D15" s="171"/>
      <c r="E15" s="171"/>
    </row>
    <row r="16" spans="1:5" x14ac:dyDescent="0.2">
      <c r="A16" s="151"/>
      <c r="B16" s="151" t="s">
        <v>231</v>
      </c>
      <c r="C16" s="165">
        <f>SUM(C8:C15)</f>
        <v>0</v>
      </c>
      <c r="D16" s="151"/>
      <c r="E16" s="151"/>
    </row>
  </sheetData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28</vt:i4>
      </vt:variant>
    </vt:vector>
  </HeadingPairs>
  <TitlesOfParts>
    <vt:vector size="56" baseType="lpstr">
      <vt:lpstr>Hoja1</vt:lpstr>
      <vt:lpstr>Notas a los Edos Financieros</vt:lpstr>
      <vt:lpstr>ESF-01</vt:lpstr>
      <vt:lpstr>ESF-02 </vt:lpstr>
      <vt:lpstr>ESF-03</vt:lpstr>
      <vt:lpstr>ESF-04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 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'EA-01'!Área_de_impresión</vt:lpstr>
      <vt:lpstr>'EA-02'!Área_de_impresión</vt:lpstr>
      <vt:lpstr>'EA-03 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'Notas a los Edos Financieros'!Área_de_impresión</vt:lpstr>
      <vt:lpstr>'VHP-01'!Área_de_impresión</vt:lpstr>
      <vt:lpstr>'VHP-02'!Área_de_impresión</vt:lpstr>
      <vt:lpstr>'EA-01'!Títulos_a_imprimir</vt:lpstr>
      <vt:lpstr>'EA-03 '!Títulos_a_imprimir</vt:lpstr>
      <vt:lpstr>'EFE-01  '!Títulos_a_imprimir</vt:lpstr>
      <vt:lpstr>'Notas a los Edos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2012-12-11T20:36:24Z</dcterms:created>
  <dcterms:modified xsi:type="dcterms:W3CDTF">2017-02-21T22:06:44Z</dcterms:modified>
</cp:coreProperties>
</file>