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<sst xmlns="http://schemas.openxmlformats.org/spreadsheetml/2006/main" count="303" uniqueCount="225">
  <si>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</si>
  <si>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</si>
  <si>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</si>
  <si>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</si>
  <si>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</si>
  <si>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</si>
  <si>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</si>
  <si>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</si>
  <si>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</si>
  <si>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</si>
  <si>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</si>
  <si>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</si>
  <si>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</si>
  <si>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</si>
  <si>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</si>
  <si>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</si>
  <si>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</si>
  <si>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</si>
  <si>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</si>
  <si>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</si>
  <si>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</si>
  <si>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</si>
  <si>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</si>
  <si>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</si>
  <si>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</si>
  <si>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</si>
  <si>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</si>
  <si>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</si>
  <si>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</si>
  <si>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</si>
  <si>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</si>
  <si>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</si>
  <si>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</si>
  <si>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</si>
  <si>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</si>
  <si>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</si>
  <si>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</si>
  <si>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</si>
  <si>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</si>
  <si>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</si>
  <si>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</si>
  <si>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</si>
  <si>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</si>
  <si>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</si>
  <si>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</si>
  <si>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</si>
  <si>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</si>
  <si>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</si>
  <si>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</si>
  <si>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</si>
  <si>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</si>
  <si>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</si>
  <si>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</si>
  <si>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</si>
  <si>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</si>
  <si>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</si>
  <si>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</si>
  <si>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</si>
  <si>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</si>
  <si>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</si>
  <si>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</si>
  <si>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</si>
  <si>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</si>
  <si>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</si>
  <si>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</si>
  <si>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</si>
  <si>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</si>
  <si>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</si>
  <si>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</si>
  <si>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</si>
  <si>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</si>
  <si>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</si>
  <si>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</si>
  <si>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</si>
  <si>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</si>
  <si>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</si>
  <si>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</si>
  <si>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</si>
  <si>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</si>
  <si>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</si>
  <si>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</si>
  <si>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</si>
  <si>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</si>
  <si>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</si>
  <si>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</si>
  <si>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</si>
  <si>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</si>
  <si>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</si>
  <si>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</si>
  <si>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</si>
  <si>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</si>
  <si>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</si>
  <si>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</si>
  <si>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</si>
  <si>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</si>
  <si>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</si>
  <si>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</si>
  <si>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</si>
  <si>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</si>
  <si>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</si>
  <si>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</si>
  <si>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</si>
  <si>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</si>
  <si>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</si>
  <si>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</si>
  <si>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</si>
  <si>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</si>
  <si>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</si>
  <si>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</si>
  <si>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</si>
  <si>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</si>
  <si>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</si>
  <si>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</si>
  <si>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</si>
  <si>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</si>
  <si>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</si>
  <si>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</si>
  <si>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</si>
  <si>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</si>
  <si>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</si>
  <si>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</si>
  <si>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</si>
  <si>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</si>
  <si>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</si>
  <si>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</si>
  <si>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</si>
  <si>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</si>
  <si>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</si>
  <si>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</si>
  <si>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</si>
  <si>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</si>
  <si>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</si>
  <si>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</si>
  <si>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</si>
  <si>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</si>
  <si>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</si>
  <si>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</si>
  <si>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</si>
  <si>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</si>
  <si>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</si>
  <si>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</si>
  <si>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</si>
  <si>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</si>
  <si>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</si>
  <si>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</si>
  <si>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</si>
  <si>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</si>
  <si>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</si>
  <si>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</si>
  <si>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</si>
  <si>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</si>
  <si>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</si>
  <si>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</si>
  <si>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</si>
  <si>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</si>
  <si>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</si>
  <si>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</si>
  <si>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</si>
  <si>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</si>
  <si>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</si>
  <si>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</si>
  <si>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</si>
  <si>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</si>
  <si>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</si>
  <si>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</si>
  <si>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</si>
  <si>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</si>
  <si>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</si>
  <si>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</si>
  <si>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</si>
  <si>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</si>
  <si>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</si>
  <si>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</si>
  <si>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</si>
  <si>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</si>
  <si>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</si>
  <si>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</si>
  <si>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</si>
  <si>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</si>
  <si>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</si>
  <si>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</si>
  <si>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</si>
  <si>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</si>
  <si>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</si>
  <si>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</si>
  <si>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</si>
  <si>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</si>
  <si>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</si>
  <si>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</si>
  <si>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</si>
  <si>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</si>
  <si>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</si>
  <si>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</si>
  <si>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</si>
  <si>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</si>
  <si>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</si>
  <si>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</si>
  <si>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</si>
  <si>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</si>
  <si>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</si>
  <si>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</si>
  <si>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</si>
  <si>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</si>
  <si>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</si>
  <si>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</si>
  <si>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</si>
  <si>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</si>
  <si>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</si>
  <si>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</si>
  <si>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</si>
  <si>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</si>
  <si>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</si>
  <si>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</si>
  <si>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</si>
  <si>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</si>
  <si>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</si>
  <si>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</si>
  <si>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</si>
  <si>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</si>
  <si>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</si>
  <si>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</si>
  <si>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</si>
  <si>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</si>
  <si>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MARZO DE 2018</t>
  </si>
  <si>
    <t>MUNICIPIO DE COMONFORT, GTO
ESTADO DE SITUACIÓN FINANCIERA
AL 30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</si>
</sst>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6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4" fillId="0" borderId="16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4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7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49" fillId="0" borderId="0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locked="0"/>
    </xf>
    <xf numFmtId="165" fontId="50" fillId="0" borderId="0" xfId="0" applyNumberFormat="1" applyFont="1" applyFill="1" applyBorder="1" applyAlignment="1" applyProtection="1">
      <alignment/>
      <protection locked="0"/>
    </xf>
    <xf numFmtId="166" fontId="49" fillId="0" borderId="0" xfId="0" applyNumberFormat="1" applyFont="1" applyFill="1" applyBorder="1" applyAlignment="1" applyProtection="1">
      <alignment/>
      <protection locked="0"/>
    </xf>
    <xf numFmtId="165" fontId="50" fillId="0" borderId="14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50" fillId="0" borderId="0" xfId="0" applyNumberFormat="1" applyFont="1" applyFill="1" applyBorder="1" applyAlignment="1" applyProtection="1">
      <alignment/>
      <protection locked="0"/>
    </xf>
    <xf numFmtId="165" fontId="49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48" fillId="33" borderId="21" xfId="54" applyFont="1" applyFill="1" applyBorder="1" applyAlignment="1" applyProtection="1">
      <alignment horizontal="center" vertical="center" wrapText="1"/>
      <protection locked="0"/>
    </xf>
    <xf numFmtId="0" fontId="23" fillId="35" borderId="19" xfId="54" applyFont="1" applyFill="1" applyBorder="1" applyAlignment="1" applyProtection="1">
      <alignment horizontal="center" vertical="center" wrapText="1"/>
      <protection locked="0"/>
    </xf>
    <xf numFmtId="0" fontId="23" fillId="35" borderId="20" xfId="54" applyFont="1" applyFill="1" applyBorder="1" applyAlignment="1" applyProtection="1">
      <alignment horizontal="center" vertical="center" wrapText="1"/>
      <protection locked="0"/>
    </xf>
    <xf numFmtId="0" fontId="23" fillId="35" borderId="21" xfId="54" applyFont="1" applyFill="1" applyBorder="1" applyAlignment="1" applyProtection="1">
      <alignment horizontal="center" vertical="center" wrapText="1"/>
      <protection locked="0"/>
    </xf>
    <xf numFmtId="0" fontId="23" fillId="34" borderId="16" xfId="54" applyFont="1" applyFill="1" applyBorder="1" applyAlignment="1" applyProtection="1">
      <alignment horizontal="center" vertical="center" wrapText="1"/>
      <protection locked="0"/>
    </xf>
    <xf numFmtId="0" fontId="23" fillId="34" borderId="15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  <xf numFmtId="4" fontId="24" fillId="0" borderId="0" xfId="49" applyNumberFormat="1" applyFont="1" applyFill="1" applyBorder="1" applyAlignment="1" applyProtection="1">
      <alignment horizontal="right" wrapText="1"/>
      <protection locked="0"/>
    </xf>
    <xf numFmtId="4" fontId="24" fillId="0" borderId="0" xfId="49" applyNumberFormat="1" applyFont="1" applyFill="1" applyBorder="1" applyAlignment="1" applyProtection="1">
      <alignment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45">
      <selection activeCell="C169" sqref="C169"/>
    </sheetView>
  </sheetViews>
  <sheetFormatPr defaultColWidth="11.421875" defaultRowHeight="15"/>
  <cols>
    <col min="1" max="1" width="11.8515625" style="0" customWidth="1"/>
    <col min="2" max="2" width="47.8515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70" t="s">
        <v>223</v>
      </c>
      <c r="B1" s="71"/>
      <c r="C1" s="71"/>
      <c r="D1" s="71"/>
      <c r="E1" s="71"/>
      <c r="F1" s="72"/>
    </row>
    <row r="2" spans="1:6" ht="22.5" customHeight="1">
      <c r="A2" s="42" t="s">
        <v>0</v>
      </c>
      <c r="B2" s="42" t="s">
        <v>1</v>
      </c>
      <c r="C2" s="43">
        <v>2018</v>
      </c>
      <c r="D2" s="43">
        <v>2017</v>
      </c>
      <c r="E2" s="43">
        <v>2016</v>
      </c>
      <c r="F2" s="42" t="s">
        <v>2</v>
      </c>
    </row>
    <row r="3" spans="1:6" ht="15">
      <c r="A3" s="21">
        <v>1000</v>
      </c>
      <c r="B3" s="22" t="s">
        <v>3</v>
      </c>
      <c r="C3" s="64">
        <v>368328792.2</v>
      </c>
      <c r="D3" s="55">
        <v>343581539.09</v>
      </c>
      <c r="E3" s="47">
        <v>332183722.54</v>
      </c>
      <c r="F3" s="23"/>
    </row>
    <row r="4" spans="1:6" ht="15">
      <c r="A4" s="17">
        <v>1100</v>
      </c>
      <c r="B4" s="16" t="s">
        <v>4</v>
      </c>
      <c r="C4" s="65">
        <v>71964693.13</v>
      </c>
      <c r="D4" s="56">
        <v>77977634.86</v>
      </c>
      <c r="E4" s="48">
        <v>85793454.43</v>
      </c>
      <c r="F4" s="24"/>
    </row>
    <row r="5" spans="1:6" ht="15">
      <c r="A5" s="13">
        <v>1110</v>
      </c>
      <c r="B5" s="14" t="s">
        <v>5</v>
      </c>
      <c r="C5" s="65">
        <v>55794597.63</v>
      </c>
      <c r="D5" s="57">
        <v>56176010.66</v>
      </c>
      <c r="E5" s="49">
        <v>63352466.43</v>
      </c>
      <c r="F5" s="24"/>
    </row>
    <row r="6" spans="1:6" ht="15">
      <c r="A6" s="13">
        <v>1111</v>
      </c>
      <c r="B6" s="14" t="s">
        <v>112</v>
      </c>
      <c r="C6" s="66">
        <v>0</v>
      </c>
      <c r="D6" s="58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65">
        <v>52380108.2</v>
      </c>
      <c r="D7" s="57">
        <v>38993486.1</v>
      </c>
      <c r="E7" s="49">
        <v>63352466.43</v>
      </c>
      <c r="F7" s="24"/>
    </row>
    <row r="8" spans="1:6" ht="15">
      <c r="A8" s="13">
        <v>1113</v>
      </c>
      <c r="B8" s="14" t="s">
        <v>113</v>
      </c>
      <c r="C8" s="66">
        <v>0</v>
      </c>
      <c r="D8" s="58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66">
        <v>0</v>
      </c>
      <c r="D9" s="58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65">
        <v>3414489.43</v>
      </c>
      <c r="D10" s="57">
        <v>17182524.56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66">
        <v>0</v>
      </c>
      <c r="D11" s="58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66">
        <v>0</v>
      </c>
      <c r="D12" s="58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65">
        <v>8929187.34</v>
      </c>
      <c r="D13" s="57">
        <v>6629369.96</v>
      </c>
      <c r="E13" s="49">
        <v>8801267.39</v>
      </c>
      <c r="F13" s="24"/>
    </row>
    <row r="14" spans="1:6" ht="15">
      <c r="A14" s="13">
        <v>1121</v>
      </c>
      <c r="B14" s="14" t="s">
        <v>8</v>
      </c>
      <c r="C14" s="65">
        <v>60560.03</v>
      </c>
      <c r="D14" s="57">
        <v>46029.41</v>
      </c>
      <c r="E14" s="49">
        <v>1291987.13</v>
      </c>
      <c r="F14" s="24" t="s">
        <v>9</v>
      </c>
    </row>
    <row r="15" spans="1:6" ht="15">
      <c r="A15" s="13">
        <v>1122</v>
      </c>
      <c r="B15" s="14" t="s">
        <v>10</v>
      </c>
      <c r="C15" s="65">
        <v>31987.22</v>
      </c>
      <c r="D15" s="57">
        <v>33661.38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65">
        <v>574319.85</v>
      </c>
      <c r="D16" s="57">
        <v>346849</v>
      </c>
      <c r="E16" s="49">
        <v>412897.68</v>
      </c>
      <c r="F16" s="24" t="s">
        <v>13</v>
      </c>
    </row>
    <row r="17" spans="1:6" ht="15">
      <c r="A17" s="13">
        <v>1124</v>
      </c>
      <c r="B17" s="14" t="s">
        <v>118</v>
      </c>
      <c r="C17" s="65">
        <v>1178558.75</v>
      </c>
      <c r="D17" s="57">
        <v>1178558.75</v>
      </c>
      <c r="E17" s="49">
        <v>2251607.25</v>
      </c>
      <c r="F17" s="24" t="s">
        <v>11</v>
      </c>
    </row>
    <row r="18" spans="1:6" ht="15">
      <c r="A18" s="13">
        <v>1125</v>
      </c>
      <c r="B18" s="14" t="s">
        <v>14</v>
      </c>
      <c r="C18" s="65">
        <v>34000</v>
      </c>
      <c r="D18" s="57">
        <v>24003.3</v>
      </c>
      <c r="E18" s="49">
        <v>23000</v>
      </c>
      <c r="F18" s="24" t="s">
        <v>13</v>
      </c>
    </row>
    <row r="19" spans="1:6" ht="15">
      <c r="A19" s="13">
        <v>1126</v>
      </c>
      <c r="B19" s="14" t="s">
        <v>119</v>
      </c>
      <c r="C19" s="66">
        <v>0</v>
      </c>
      <c r="D19" s="58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65">
        <v>7049761.49</v>
      </c>
      <c r="D20" s="57">
        <v>5000268.12</v>
      </c>
      <c r="E20" s="49">
        <v>4785668.65</v>
      </c>
      <c r="F20" s="24" t="s">
        <v>13</v>
      </c>
    </row>
    <row r="21" spans="1:6" ht="15">
      <c r="A21" s="13">
        <v>1130</v>
      </c>
      <c r="B21" s="14" t="s">
        <v>16</v>
      </c>
      <c r="C21" s="65">
        <v>7240908.16</v>
      </c>
      <c r="D21" s="57">
        <v>15172254.24</v>
      </c>
      <c r="E21" s="49">
        <v>13639720.61</v>
      </c>
      <c r="F21" s="24" t="s">
        <v>13</v>
      </c>
    </row>
    <row r="22" spans="1:6" ht="22.5">
      <c r="A22" s="13">
        <v>1131</v>
      </c>
      <c r="B22" s="14" t="s">
        <v>120</v>
      </c>
      <c r="C22" s="65">
        <v>826077.88</v>
      </c>
      <c r="D22" s="57">
        <v>390077.88</v>
      </c>
      <c r="E22" s="49">
        <v>17994.5</v>
      </c>
      <c r="F22" s="24"/>
    </row>
    <row r="23" spans="1:6" ht="22.5">
      <c r="A23" s="13">
        <v>1132</v>
      </c>
      <c r="B23" s="14" t="s">
        <v>17</v>
      </c>
      <c r="C23" s="65">
        <v>175000</v>
      </c>
      <c r="D23" s="58">
        <v>0</v>
      </c>
      <c r="E23" s="49">
        <v>1130750</v>
      </c>
      <c r="F23" s="24"/>
    </row>
    <row r="24" spans="1:6" ht="22.5">
      <c r="A24" s="13">
        <v>1133</v>
      </c>
      <c r="B24" s="14" t="s">
        <v>121</v>
      </c>
      <c r="C24" s="66">
        <v>0</v>
      </c>
      <c r="D24" s="58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65">
        <v>6239830.28</v>
      </c>
      <c r="D25" s="57">
        <v>14782176.36</v>
      </c>
      <c r="E25" s="49">
        <v>12490976.11</v>
      </c>
      <c r="F25" s="24"/>
    </row>
    <row r="26" spans="1:6" ht="15">
      <c r="A26" s="13">
        <v>1139</v>
      </c>
      <c r="B26" s="14" t="s">
        <v>122</v>
      </c>
      <c r="C26" s="66">
        <v>0</v>
      </c>
      <c r="D26" s="58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66">
        <v>0</v>
      </c>
      <c r="D27" s="58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66">
        <v>0</v>
      </c>
      <c r="D28" s="58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66">
        <v>0</v>
      </c>
      <c r="D29" s="58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66">
        <v>0</v>
      </c>
      <c r="D30" s="58">
        <v>0</v>
      </c>
      <c r="E30" s="50">
        <v>0</v>
      </c>
      <c r="F30" s="24"/>
    </row>
    <row r="31" spans="1:6" ht="22.5">
      <c r="A31" s="13">
        <v>1144</v>
      </c>
      <c r="B31" s="14" t="s">
        <v>126</v>
      </c>
      <c r="C31" s="66">
        <v>0</v>
      </c>
      <c r="D31" s="58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66">
        <v>0</v>
      </c>
      <c r="D32" s="58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66">
        <v>0</v>
      </c>
      <c r="D33" s="58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66">
        <v>0</v>
      </c>
      <c r="D34" s="58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66">
        <v>0</v>
      </c>
      <c r="D35" s="58">
        <v>0</v>
      </c>
      <c r="E35" s="50">
        <v>0</v>
      </c>
      <c r="F35" s="24"/>
    </row>
    <row r="36" spans="1:6" ht="22.5">
      <c r="A36" s="13">
        <v>1161</v>
      </c>
      <c r="B36" s="14" t="s">
        <v>128</v>
      </c>
      <c r="C36" s="66">
        <v>0</v>
      </c>
      <c r="D36" s="58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66">
        <v>0</v>
      </c>
      <c r="D37" s="58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66">
        <v>0</v>
      </c>
      <c r="D38" s="58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66">
        <v>0</v>
      </c>
      <c r="D39" s="58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66">
        <v>0</v>
      </c>
      <c r="D40" s="58">
        <v>0</v>
      </c>
      <c r="E40" s="50">
        <v>0</v>
      </c>
      <c r="F40" s="24"/>
    </row>
    <row r="41" spans="1:6" ht="22.5">
      <c r="A41" s="13">
        <v>1193</v>
      </c>
      <c r="B41" s="14" t="s">
        <v>132</v>
      </c>
      <c r="C41" s="66">
        <v>0</v>
      </c>
      <c r="D41" s="58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66">
        <v>0</v>
      </c>
      <c r="D42" s="58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65">
        <v>296364099.07</v>
      </c>
      <c r="D43" s="56">
        <v>265603904.23</v>
      </c>
      <c r="E43" s="48">
        <v>246390268.11</v>
      </c>
      <c r="F43" s="24"/>
    </row>
    <row r="44" spans="1:6" ht="15">
      <c r="A44" s="13">
        <v>1210</v>
      </c>
      <c r="B44" s="14" t="s">
        <v>87</v>
      </c>
      <c r="C44" s="66">
        <v>0</v>
      </c>
      <c r="D44" s="58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66">
        <v>0</v>
      </c>
      <c r="D45" s="58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66">
        <v>0</v>
      </c>
      <c r="D46" s="58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66">
        <v>0</v>
      </c>
      <c r="D47" s="58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66">
        <v>0</v>
      </c>
      <c r="D48" s="58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66">
        <v>0</v>
      </c>
      <c r="D49" s="58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66">
        <v>0</v>
      </c>
      <c r="D50" s="58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66">
        <v>0</v>
      </c>
      <c r="D51" s="58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66">
        <v>0</v>
      </c>
      <c r="D52" s="58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66">
        <v>0</v>
      </c>
      <c r="D53" s="58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66">
        <v>0</v>
      </c>
      <c r="D54" s="58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65">
        <v>272650242.71</v>
      </c>
      <c r="D55" s="57">
        <v>244789791.78</v>
      </c>
      <c r="E55" s="49">
        <v>224312636.24</v>
      </c>
      <c r="F55" s="24" t="s">
        <v>28</v>
      </c>
    </row>
    <row r="56" spans="1:6" ht="15">
      <c r="A56" s="13">
        <v>1231</v>
      </c>
      <c r="B56" s="14" t="s">
        <v>29</v>
      </c>
      <c r="C56" s="65">
        <v>42479860.47</v>
      </c>
      <c r="D56" s="57">
        <v>42479860.47</v>
      </c>
      <c r="E56" s="49">
        <v>39182988.31</v>
      </c>
      <c r="F56" s="24"/>
    </row>
    <row r="57" spans="1:6" ht="15">
      <c r="A57" s="13">
        <v>1232</v>
      </c>
      <c r="B57" s="14" t="s">
        <v>140</v>
      </c>
      <c r="C57" s="66">
        <v>0</v>
      </c>
      <c r="D57" s="58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65">
        <v>106890643.74</v>
      </c>
      <c r="D58" s="57">
        <v>106890643.74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65">
        <v>13787916.74</v>
      </c>
      <c r="D59" s="57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65">
        <v>106893985.25</v>
      </c>
      <c r="D60" s="57">
        <v>81512680.79</v>
      </c>
      <c r="E60" s="49">
        <v>68606921.75</v>
      </c>
      <c r="F60" s="24"/>
    </row>
    <row r="61" spans="1:6" ht="15">
      <c r="A61" s="13">
        <v>1236</v>
      </c>
      <c r="B61" s="14" t="s">
        <v>141</v>
      </c>
      <c r="C61" s="65">
        <v>2597836.51</v>
      </c>
      <c r="D61" s="57">
        <v>118690.04</v>
      </c>
      <c r="E61" s="49">
        <v>1919037.35</v>
      </c>
      <c r="F61" s="24"/>
    </row>
    <row r="62" spans="1:6" ht="15">
      <c r="A62" s="13">
        <v>1239</v>
      </c>
      <c r="B62" s="14" t="s">
        <v>142</v>
      </c>
      <c r="C62" s="66">
        <v>0</v>
      </c>
      <c r="D62" s="58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65">
        <v>49057416.45</v>
      </c>
      <c r="D63" s="57">
        <v>46157672.54</v>
      </c>
      <c r="E63" s="49">
        <v>39548324.32</v>
      </c>
      <c r="F63" s="24" t="s">
        <v>28</v>
      </c>
    </row>
    <row r="64" spans="1:6" ht="15">
      <c r="A64" s="13">
        <v>1241</v>
      </c>
      <c r="B64" s="14" t="s">
        <v>34</v>
      </c>
      <c r="C64" s="65">
        <v>7138561.59</v>
      </c>
      <c r="D64" s="57">
        <v>7014024.91</v>
      </c>
      <c r="E64" s="49">
        <v>6192702.48</v>
      </c>
      <c r="F64" s="24"/>
    </row>
    <row r="65" spans="1:6" ht="15">
      <c r="A65" s="13">
        <v>1242</v>
      </c>
      <c r="B65" s="14" t="s">
        <v>35</v>
      </c>
      <c r="C65" s="65">
        <v>2650903.64</v>
      </c>
      <c r="D65" s="57">
        <v>2628696.41</v>
      </c>
      <c r="E65" s="49">
        <v>1580192.88</v>
      </c>
      <c r="F65" s="24"/>
    </row>
    <row r="66" spans="1:6" ht="15">
      <c r="A66" s="13">
        <v>1243</v>
      </c>
      <c r="B66" s="14" t="s">
        <v>36</v>
      </c>
      <c r="C66" s="65">
        <v>138490.9</v>
      </c>
      <c r="D66" s="57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65">
        <v>29524962.7</v>
      </c>
      <c r="D67" s="57">
        <v>27206962.7</v>
      </c>
      <c r="E67" s="49">
        <v>24306916.7</v>
      </c>
      <c r="F67" s="24"/>
    </row>
    <row r="68" spans="1:6" ht="15">
      <c r="A68" s="13">
        <v>1245</v>
      </c>
      <c r="B68" s="14" t="s">
        <v>38</v>
      </c>
      <c r="C68" s="65">
        <v>727823.5</v>
      </c>
      <c r="D68" s="57">
        <v>727823.5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65">
        <v>8841674.12</v>
      </c>
      <c r="D69" s="57">
        <v>8406674.12</v>
      </c>
      <c r="E69" s="49">
        <v>7062519.66</v>
      </c>
      <c r="F69" s="24"/>
    </row>
    <row r="70" spans="1:6" ht="15">
      <c r="A70" s="13">
        <v>1247</v>
      </c>
      <c r="B70" s="14" t="s">
        <v>40</v>
      </c>
      <c r="C70" s="65">
        <v>35000</v>
      </c>
      <c r="D70" s="57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66">
        <v>0</v>
      </c>
      <c r="D71" s="58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65">
        <v>1689879.99</v>
      </c>
      <c r="D72" s="57">
        <v>1689879.99</v>
      </c>
      <c r="E72" s="49">
        <v>971039.99</v>
      </c>
      <c r="F72" s="24" t="s">
        <v>42</v>
      </c>
    </row>
    <row r="73" spans="1:6" ht="15">
      <c r="A73" s="13">
        <v>1251</v>
      </c>
      <c r="B73" s="14" t="s">
        <v>43</v>
      </c>
      <c r="C73" s="65">
        <v>1306879.99</v>
      </c>
      <c r="D73" s="57">
        <v>1306879.99</v>
      </c>
      <c r="E73" s="49">
        <v>596039.99</v>
      </c>
      <c r="F73" s="24"/>
    </row>
    <row r="74" spans="1:6" ht="15">
      <c r="A74" s="13">
        <v>1252</v>
      </c>
      <c r="B74" s="14" t="s">
        <v>143</v>
      </c>
      <c r="C74" s="66">
        <v>0</v>
      </c>
      <c r="D74" s="58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65">
        <v>375000</v>
      </c>
      <c r="D75" s="57">
        <v>375000</v>
      </c>
      <c r="E75" s="49">
        <v>375000</v>
      </c>
      <c r="F75" s="24"/>
    </row>
    <row r="76" spans="1:6" ht="15">
      <c r="A76" s="13">
        <v>1254</v>
      </c>
      <c r="B76" s="14" t="s">
        <v>145</v>
      </c>
      <c r="C76" s="65">
        <v>8000</v>
      </c>
      <c r="D76" s="57">
        <v>8000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66">
        <v>0</v>
      </c>
      <c r="D77" s="58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65">
        <v>-27033440.08</v>
      </c>
      <c r="D78" s="57">
        <v>-27033440.08</v>
      </c>
      <c r="E78" s="49">
        <v>-18441732.44</v>
      </c>
      <c r="F78" s="24"/>
    </row>
    <row r="79" spans="1:6" ht="15">
      <c r="A79" s="13">
        <v>1261</v>
      </c>
      <c r="B79" s="14" t="s">
        <v>147</v>
      </c>
      <c r="C79" s="65">
        <v>-120874.76</v>
      </c>
      <c r="D79" s="57">
        <v>-120874.76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66">
        <v>0</v>
      </c>
      <c r="D80" s="58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65">
        <v>-26817734.99</v>
      </c>
      <c r="D81" s="57">
        <v>-26817734.99</v>
      </c>
      <c r="E81" s="49">
        <v>-18411906.11</v>
      </c>
      <c r="F81" s="24" t="s">
        <v>28</v>
      </c>
    </row>
    <row r="82" spans="1:6" ht="15">
      <c r="A82" s="13">
        <v>1264</v>
      </c>
      <c r="B82" s="14" t="s">
        <v>149</v>
      </c>
      <c r="C82" s="66">
        <v>0</v>
      </c>
      <c r="D82" s="58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65">
        <v>-94830.33</v>
      </c>
      <c r="D83" s="57">
        <v>-94830.33</v>
      </c>
      <c r="E83" s="49">
        <v>-29826.33</v>
      </c>
      <c r="F83" s="24" t="s">
        <v>42</v>
      </c>
    </row>
    <row r="84" spans="1:6" ht="15">
      <c r="A84" s="13">
        <v>1270</v>
      </c>
      <c r="B84" s="14" t="s">
        <v>89</v>
      </c>
      <c r="C84" s="66">
        <v>0</v>
      </c>
      <c r="D84" s="58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66">
        <v>0</v>
      </c>
      <c r="D85" s="58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66">
        <v>0</v>
      </c>
      <c r="D86" s="58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66">
        <v>0</v>
      </c>
      <c r="D87" s="58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66">
        <v>0</v>
      </c>
      <c r="D88" s="58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66">
        <v>0</v>
      </c>
      <c r="D89" s="58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66">
        <v>0</v>
      </c>
      <c r="D90" s="58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66">
        <v>0</v>
      </c>
      <c r="D91" s="58">
        <v>0</v>
      </c>
      <c r="E91" s="50">
        <v>0</v>
      </c>
      <c r="F91" s="24" t="s">
        <v>221</v>
      </c>
    </row>
    <row r="92" spans="1:6" ht="22.5">
      <c r="A92" s="13">
        <v>1281</v>
      </c>
      <c r="B92" s="14" t="s">
        <v>156</v>
      </c>
      <c r="C92" s="66">
        <v>0</v>
      </c>
      <c r="D92" s="58">
        <v>0</v>
      </c>
      <c r="E92" s="50">
        <v>0</v>
      </c>
      <c r="F92" s="24"/>
    </row>
    <row r="93" spans="1:6" ht="22.5">
      <c r="A93" s="13">
        <v>1282</v>
      </c>
      <c r="B93" s="14" t="s">
        <v>157</v>
      </c>
      <c r="C93" s="66">
        <v>0</v>
      </c>
      <c r="D93" s="58">
        <v>0</v>
      </c>
      <c r="E93" s="50">
        <v>0</v>
      </c>
      <c r="F93" s="24"/>
    </row>
    <row r="94" spans="1:6" ht="22.5">
      <c r="A94" s="13">
        <v>1283</v>
      </c>
      <c r="B94" s="14" t="s">
        <v>158</v>
      </c>
      <c r="C94" s="66">
        <v>0</v>
      </c>
      <c r="D94" s="58">
        <v>0</v>
      </c>
      <c r="E94" s="50">
        <v>0</v>
      </c>
      <c r="F94" s="24"/>
    </row>
    <row r="95" spans="1:6" ht="22.5">
      <c r="A95" s="13">
        <v>1284</v>
      </c>
      <c r="B95" s="14" t="s">
        <v>159</v>
      </c>
      <c r="C95" s="66">
        <v>0</v>
      </c>
      <c r="D95" s="58">
        <v>0</v>
      </c>
      <c r="E95" s="50">
        <v>0</v>
      </c>
      <c r="F95" s="24"/>
    </row>
    <row r="96" spans="1:6" ht="22.5">
      <c r="A96" s="13">
        <v>1289</v>
      </c>
      <c r="B96" s="14" t="s">
        <v>160</v>
      </c>
      <c r="C96" s="66">
        <v>0</v>
      </c>
      <c r="D96" s="58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66">
        <v>0</v>
      </c>
      <c r="D97" s="58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66">
        <v>0</v>
      </c>
      <c r="D98" s="58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66">
        <v>0</v>
      </c>
      <c r="D99" s="58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66">
        <v>0</v>
      </c>
      <c r="D100" s="58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67">
        <v>13585095.73</v>
      </c>
      <c r="D101" s="61">
        <v>24176303.96</v>
      </c>
      <c r="E101" s="53">
        <v>20081051.1</v>
      </c>
      <c r="F101" s="25"/>
    </row>
    <row r="102" spans="1:6" ht="15">
      <c r="A102" s="17">
        <v>2100</v>
      </c>
      <c r="B102" s="16" t="s">
        <v>50</v>
      </c>
      <c r="C102" s="68">
        <v>6166427.73</v>
      </c>
      <c r="D102" s="59">
        <v>16022779.96</v>
      </c>
      <c r="E102" s="53">
        <v>11201421.1</v>
      </c>
      <c r="F102" s="24"/>
    </row>
    <row r="103" spans="1:6" ht="15">
      <c r="A103" s="13">
        <v>2110</v>
      </c>
      <c r="B103" s="14" t="s">
        <v>51</v>
      </c>
      <c r="C103" s="68">
        <v>5554047.73</v>
      </c>
      <c r="D103" s="62">
        <v>16022779.96</v>
      </c>
      <c r="E103" s="54">
        <v>11201421.1</v>
      </c>
      <c r="F103" s="24" t="s">
        <v>52</v>
      </c>
    </row>
    <row r="104" spans="1:6" ht="15">
      <c r="A104" s="13">
        <v>2111</v>
      </c>
      <c r="B104" s="14" t="s">
        <v>53</v>
      </c>
      <c r="C104" s="68">
        <v>19295.53</v>
      </c>
      <c r="D104" s="62">
        <v>696320.33</v>
      </c>
      <c r="E104" s="54">
        <v>527379.07</v>
      </c>
      <c r="F104" s="24"/>
    </row>
    <row r="105" spans="1:6" ht="15">
      <c r="A105" s="13">
        <v>2112</v>
      </c>
      <c r="B105" s="14" t="s">
        <v>54</v>
      </c>
      <c r="C105" s="68">
        <v>576510.2</v>
      </c>
      <c r="D105" s="62">
        <v>4060567.32</v>
      </c>
      <c r="E105" s="54">
        <v>1118156.42</v>
      </c>
      <c r="F105" s="24"/>
    </row>
    <row r="106" spans="1:6" ht="15">
      <c r="A106" s="13">
        <v>2113</v>
      </c>
      <c r="B106" s="14" t="s">
        <v>55</v>
      </c>
      <c r="C106" s="68">
        <v>581846.7</v>
      </c>
      <c r="D106" s="62">
        <v>6264740.12</v>
      </c>
      <c r="E106" s="54">
        <v>4312470.81</v>
      </c>
      <c r="F106" s="24"/>
    </row>
    <row r="107" spans="1:6" ht="15">
      <c r="A107" s="13">
        <v>2114</v>
      </c>
      <c r="B107" s="14" t="s">
        <v>164</v>
      </c>
      <c r="C107" s="68">
        <v>0</v>
      </c>
      <c r="D107" s="58">
        <v>0</v>
      </c>
      <c r="E107" s="54">
        <v>200000</v>
      </c>
      <c r="F107" s="24"/>
    </row>
    <row r="108" spans="1:6" ht="15">
      <c r="A108" s="13">
        <v>2115</v>
      </c>
      <c r="B108" s="14" t="s">
        <v>56</v>
      </c>
      <c r="C108" s="68">
        <v>201488.25</v>
      </c>
      <c r="D108" s="62">
        <v>647020.91</v>
      </c>
      <c r="E108" s="54">
        <v>353566.31</v>
      </c>
      <c r="F108" s="24"/>
    </row>
    <row r="109" spans="1:6" ht="22.5">
      <c r="A109" s="13">
        <v>2116</v>
      </c>
      <c r="B109" s="14" t="s">
        <v>165</v>
      </c>
      <c r="C109" s="68">
        <v>0</v>
      </c>
      <c r="D109" s="58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68">
        <v>3607016.37</v>
      </c>
      <c r="D110" s="62">
        <v>3825974.57</v>
      </c>
      <c r="E110" s="54">
        <v>2295372.76</v>
      </c>
      <c r="F110" s="24"/>
    </row>
    <row r="111" spans="1:6" ht="15">
      <c r="A111" s="13">
        <v>2118</v>
      </c>
      <c r="B111" s="14" t="s">
        <v>166</v>
      </c>
      <c r="C111" s="68">
        <v>0</v>
      </c>
      <c r="D111" s="58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68">
        <v>567890.68</v>
      </c>
      <c r="D112" s="62">
        <v>528156.71</v>
      </c>
      <c r="E112" s="54">
        <v>2394475.73</v>
      </c>
      <c r="F112" s="24"/>
    </row>
    <row r="113" spans="1:6" ht="15">
      <c r="A113" s="13">
        <v>2120</v>
      </c>
      <c r="B113" s="14" t="s">
        <v>96</v>
      </c>
      <c r="C113" s="68">
        <v>0</v>
      </c>
      <c r="D113" s="58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68">
        <v>0</v>
      </c>
      <c r="D114" s="58">
        <v>0</v>
      </c>
      <c r="E114" s="50">
        <v>0</v>
      </c>
      <c r="F114" s="24"/>
    </row>
    <row r="115" spans="1:6" ht="22.5">
      <c r="A115" s="13">
        <v>2122</v>
      </c>
      <c r="B115" s="14" t="s">
        <v>168</v>
      </c>
      <c r="C115" s="68">
        <v>0</v>
      </c>
      <c r="D115" s="58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68">
        <v>0</v>
      </c>
      <c r="D116" s="58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68">
        <v>612380</v>
      </c>
      <c r="D117" s="58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68">
        <v>612380</v>
      </c>
      <c r="D118" s="58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68">
        <v>0</v>
      </c>
      <c r="D119" s="58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68">
        <v>0</v>
      </c>
      <c r="D120" s="58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68">
        <v>0</v>
      </c>
      <c r="D121" s="58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68">
        <v>0</v>
      </c>
      <c r="D122" s="58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68">
        <v>0</v>
      </c>
      <c r="D123" s="58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68">
        <v>0</v>
      </c>
      <c r="D124" s="58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68">
        <v>0</v>
      </c>
      <c r="D125" s="58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68">
        <v>0</v>
      </c>
      <c r="D126" s="58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68">
        <v>0</v>
      </c>
      <c r="D127" s="58">
        <v>0</v>
      </c>
      <c r="E127" s="50">
        <v>0</v>
      </c>
      <c r="F127" s="24" t="s">
        <v>63</v>
      </c>
    </row>
    <row r="128" spans="1:6" ht="22.5">
      <c r="A128" s="13">
        <v>2160</v>
      </c>
      <c r="B128" s="14" t="s">
        <v>99</v>
      </c>
      <c r="C128" s="68">
        <v>0</v>
      </c>
      <c r="D128" s="58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68">
        <v>0</v>
      </c>
      <c r="D129" s="58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68">
        <v>0</v>
      </c>
      <c r="D130" s="58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68">
        <v>0</v>
      </c>
      <c r="D131" s="58">
        <v>0</v>
      </c>
      <c r="E131" s="50">
        <v>0</v>
      </c>
      <c r="F131" s="24"/>
    </row>
    <row r="132" spans="1:6" ht="22.5">
      <c r="A132" s="13">
        <v>2164</v>
      </c>
      <c r="B132" s="14" t="s">
        <v>180</v>
      </c>
      <c r="C132" s="68">
        <v>0</v>
      </c>
      <c r="D132" s="58">
        <v>0</v>
      </c>
      <c r="E132" s="50">
        <v>0</v>
      </c>
      <c r="F132" s="24"/>
    </row>
    <row r="133" spans="1:6" ht="22.5">
      <c r="A133" s="13">
        <v>2165</v>
      </c>
      <c r="B133" s="14" t="s">
        <v>181</v>
      </c>
      <c r="C133" s="68">
        <v>0</v>
      </c>
      <c r="D133" s="58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68">
        <v>0</v>
      </c>
      <c r="D134" s="58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68">
        <v>0</v>
      </c>
      <c r="D135" s="58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68">
        <v>0</v>
      </c>
      <c r="D136" s="58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68">
        <v>0</v>
      </c>
      <c r="D137" s="58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68">
        <v>0</v>
      </c>
      <c r="D138" s="58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68">
        <v>0</v>
      </c>
      <c r="D139" s="58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68">
        <v>0</v>
      </c>
      <c r="D140" s="58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68">
        <v>0</v>
      </c>
      <c r="D141" s="58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68">
        <v>0</v>
      </c>
      <c r="D142" s="58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68">
        <v>7418668</v>
      </c>
      <c r="D143" s="59">
        <v>8153524</v>
      </c>
      <c r="E143" s="51">
        <v>8879630</v>
      </c>
      <c r="F143" s="24"/>
    </row>
    <row r="144" spans="1:6" ht="15">
      <c r="A144" s="13">
        <v>2210</v>
      </c>
      <c r="B144" s="14" t="s">
        <v>103</v>
      </c>
      <c r="C144" s="68">
        <v>0</v>
      </c>
      <c r="D144" s="58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68">
        <v>0</v>
      </c>
      <c r="D145" s="58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68">
        <v>0</v>
      </c>
      <c r="D146" s="58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68">
        <v>0</v>
      </c>
      <c r="D147" s="58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68">
        <v>0</v>
      </c>
      <c r="D148" s="58">
        <v>0</v>
      </c>
      <c r="E148" s="50">
        <v>0</v>
      </c>
      <c r="F148" s="24"/>
    </row>
    <row r="149" spans="1:6" ht="22.5">
      <c r="A149" s="13">
        <v>2222</v>
      </c>
      <c r="B149" s="14" t="s">
        <v>191</v>
      </c>
      <c r="C149" s="68">
        <v>0</v>
      </c>
      <c r="D149" s="58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68">
        <v>0</v>
      </c>
      <c r="D150" s="58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68">
        <v>7409918</v>
      </c>
      <c r="D151" s="62">
        <v>8144774</v>
      </c>
      <c r="E151" s="54">
        <v>8879630</v>
      </c>
      <c r="F151" s="24" t="s">
        <v>60</v>
      </c>
    </row>
    <row r="152" spans="1:6" ht="15">
      <c r="A152" s="13">
        <v>2231</v>
      </c>
      <c r="B152" s="14" t="s">
        <v>193</v>
      </c>
      <c r="C152" s="68">
        <v>0</v>
      </c>
      <c r="D152" s="58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68">
        <v>0</v>
      </c>
      <c r="D153" s="58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68">
        <v>7409918</v>
      </c>
      <c r="D154" s="62">
        <v>8144774</v>
      </c>
      <c r="E154" s="54">
        <v>8879630</v>
      </c>
      <c r="F154" s="24"/>
    </row>
    <row r="155" spans="1:6" ht="15">
      <c r="A155" s="13">
        <v>2234</v>
      </c>
      <c r="B155" s="14" t="s">
        <v>195</v>
      </c>
      <c r="C155" s="68">
        <v>0</v>
      </c>
      <c r="D155" s="58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68">
        <v>0</v>
      </c>
      <c r="D156" s="58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68">
        <v>0</v>
      </c>
      <c r="D157" s="58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68">
        <v>0</v>
      </c>
      <c r="D158" s="58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68">
        <v>0</v>
      </c>
      <c r="D159" s="58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68">
        <v>0</v>
      </c>
      <c r="D160" s="58">
        <v>0</v>
      </c>
      <c r="E160" s="50">
        <v>0</v>
      </c>
      <c r="F160" s="24"/>
    </row>
    <row r="161" spans="1:6" ht="22.5">
      <c r="A161" s="13">
        <v>2250</v>
      </c>
      <c r="B161" s="14" t="s">
        <v>105</v>
      </c>
      <c r="C161" s="68">
        <v>8750</v>
      </c>
      <c r="D161" s="62">
        <v>8750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68">
        <v>8750</v>
      </c>
      <c r="D162" s="62">
        <v>8750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68">
        <v>0</v>
      </c>
      <c r="D163" s="58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68">
        <v>0</v>
      </c>
      <c r="D164" s="58">
        <v>0</v>
      </c>
      <c r="E164" s="50">
        <v>0</v>
      </c>
      <c r="F164" s="24"/>
    </row>
    <row r="165" spans="1:6" ht="22.5">
      <c r="A165" s="13">
        <v>2254</v>
      </c>
      <c r="B165" s="14" t="s">
        <v>203</v>
      </c>
      <c r="C165" s="68">
        <v>0</v>
      </c>
      <c r="D165" s="58">
        <v>0</v>
      </c>
      <c r="E165" s="50">
        <v>0</v>
      </c>
      <c r="F165" s="24"/>
    </row>
    <row r="166" spans="1:6" ht="22.5">
      <c r="A166" s="13">
        <v>2255</v>
      </c>
      <c r="B166" s="14" t="s">
        <v>204</v>
      </c>
      <c r="C166" s="68">
        <v>0</v>
      </c>
      <c r="D166" s="58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68">
        <v>0</v>
      </c>
      <c r="D167" s="58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68">
        <v>0</v>
      </c>
      <c r="D168" s="58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68">
        <v>0</v>
      </c>
      <c r="D169" s="58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68">
        <v>0</v>
      </c>
      <c r="D170" s="58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68">
        <v>0</v>
      </c>
      <c r="D171" s="58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68">
        <v>0</v>
      </c>
      <c r="D172" s="58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67">
        <v>354743696.47</v>
      </c>
      <c r="D173" s="61">
        <v>319405235.13</v>
      </c>
      <c r="E173" s="53">
        <v>312102671.44</v>
      </c>
      <c r="F173" s="25"/>
    </row>
    <row r="174" spans="1:6" ht="15">
      <c r="A174" s="17">
        <v>3100</v>
      </c>
      <c r="B174" s="16" t="s">
        <v>70</v>
      </c>
      <c r="C174" s="68">
        <v>158978240.09</v>
      </c>
      <c r="D174" s="59">
        <v>158978240.09</v>
      </c>
      <c r="E174" s="53">
        <v>157427149.36</v>
      </c>
      <c r="F174" s="24" t="s">
        <v>71</v>
      </c>
    </row>
    <row r="175" spans="1:6" ht="15">
      <c r="A175" s="13">
        <v>3110</v>
      </c>
      <c r="B175" s="14" t="s">
        <v>72</v>
      </c>
      <c r="C175" s="68">
        <v>154274652.55</v>
      </c>
      <c r="D175" s="62">
        <v>154274652.55</v>
      </c>
      <c r="E175" s="54">
        <v>153504174.76</v>
      </c>
      <c r="F175" s="24"/>
    </row>
    <row r="176" spans="1:6" ht="15">
      <c r="A176" s="13">
        <v>3120</v>
      </c>
      <c r="B176" s="14" t="s">
        <v>73</v>
      </c>
      <c r="C176" s="68">
        <v>4703587.54</v>
      </c>
      <c r="D176" s="62">
        <v>4703587.54</v>
      </c>
      <c r="E176" s="54">
        <v>3922974.6</v>
      </c>
      <c r="F176" s="24"/>
    </row>
    <row r="177" spans="1:6" ht="15">
      <c r="A177" s="13">
        <v>3130</v>
      </c>
      <c r="B177" s="14" t="s">
        <v>81</v>
      </c>
      <c r="C177" s="68">
        <v>0</v>
      </c>
      <c r="D177" s="58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68">
        <v>195765456.38</v>
      </c>
      <c r="D178" s="59">
        <v>160426995.04</v>
      </c>
      <c r="E178" s="53">
        <v>154675522.08</v>
      </c>
      <c r="F178" s="24" t="s">
        <v>75</v>
      </c>
    </row>
    <row r="179" spans="1:6" ht="15">
      <c r="A179" s="13">
        <v>3210</v>
      </c>
      <c r="B179" s="14" t="s">
        <v>76</v>
      </c>
      <c r="C179" s="68">
        <v>35371388.44</v>
      </c>
      <c r="D179" s="62">
        <v>35679944.15</v>
      </c>
      <c r="E179" s="54">
        <v>67130302.93</v>
      </c>
      <c r="F179" s="24"/>
    </row>
    <row r="180" spans="1:6" ht="15">
      <c r="A180" s="13">
        <v>3220</v>
      </c>
      <c r="B180" s="14" t="s">
        <v>77</v>
      </c>
      <c r="C180" s="68">
        <v>160365005.12</v>
      </c>
      <c r="D180" s="62">
        <v>124717988.07</v>
      </c>
      <c r="E180" s="54">
        <v>87532424.94</v>
      </c>
      <c r="F180" s="24"/>
    </row>
    <row r="181" spans="1:6" ht="15">
      <c r="A181" s="13">
        <v>3230</v>
      </c>
      <c r="B181" s="14" t="s">
        <v>82</v>
      </c>
      <c r="C181" s="68">
        <v>29062.82</v>
      </c>
      <c r="D181" s="62">
        <v>29062.82</v>
      </c>
      <c r="E181" s="54">
        <v>12794.21</v>
      </c>
      <c r="F181" s="24"/>
    </row>
    <row r="182" spans="1:6" ht="15">
      <c r="A182" s="13">
        <v>3231</v>
      </c>
      <c r="B182" s="14" t="s">
        <v>210</v>
      </c>
      <c r="C182" s="68">
        <v>16268.61</v>
      </c>
      <c r="D182" s="62">
        <v>16268.61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68">
        <v>12794.21</v>
      </c>
      <c r="D183" s="62">
        <v>12794.21</v>
      </c>
      <c r="E183" s="54">
        <v>12794.21</v>
      </c>
      <c r="F183" s="24"/>
    </row>
    <row r="184" spans="1:6" ht="15">
      <c r="A184" s="13">
        <v>3233</v>
      </c>
      <c r="B184" s="14" t="s">
        <v>212</v>
      </c>
      <c r="C184" s="68">
        <v>0</v>
      </c>
      <c r="D184" s="58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68">
        <v>0</v>
      </c>
      <c r="D185" s="58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68">
        <v>0</v>
      </c>
      <c r="D186" s="58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68">
        <v>0</v>
      </c>
      <c r="D187" s="58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68">
        <v>0</v>
      </c>
      <c r="D188" s="58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68">
        <v>0</v>
      </c>
      <c r="D189" s="58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68">
        <v>0</v>
      </c>
      <c r="D190" s="58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68">
        <v>0</v>
      </c>
      <c r="D191" s="58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68">
        <v>0</v>
      </c>
      <c r="D192" s="58">
        <v>0</v>
      </c>
      <c r="E192" s="50">
        <v>0</v>
      </c>
      <c r="F192" s="24"/>
    </row>
    <row r="193" spans="1:6" ht="22.5">
      <c r="A193" s="17">
        <v>3300</v>
      </c>
      <c r="B193" s="16" t="s">
        <v>78</v>
      </c>
      <c r="C193" s="68">
        <v>0</v>
      </c>
      <c r="D193" s="63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68">
        <v>0</v>
      </c>
      <c r="D194" s="58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69">
        <v>0</v>
      </c>
      <c r="D195" s="60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F1">
      <selection activeCell="I37" sqref="I37:I39"/>
    </sheetView>
  </sheetViews>
  <sheetFormatPr defaultColWidth="11.421875" defaultRowHeight="15"/>
  <cols>
    <col min="1" max="1" width="4.421875" style="27" hidden="1" customWidth="1"/>
    <col min="2" max="2" width="46.57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57421875" style="27" customWidth="1"/>
    <col min="9" max="11" width="15.00390625" style="27" bestFit="1" customWidth="1"/>
    <col min="12" max="12" width="11.421875" style="27" customWidth="1"/>
    <col min="13" max="14" width="11.57421875" style="27" bestFit="1" customWidth="1"/>
    <col min="15" max="16384" width="11.421875" style="27" customWidth="1"/>
  </cols>
  <sheetData>
    <row r="1" spans="1:11" ht="60" customHeight="1">
      <c r="A1" s="12"/>
      <c r="B1" s="73" t="s">
        <v>224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76" t="s">
        <v>91</v>
      </c>
      <c r="C3" s="78" t="s">
        <v>220</v>
      </c>
      <c r="D3" s="78"/>
      <c r="E3" s="78"/>
      <c r="F3" s="44"/>
      <c r="G3" s="44"/>
      <c r="H3" s="78" t="s">
        <v>91</v>
      </c>
      <c r="I3" s="78" t="s">
        <v>220</v>
      </c>
      <c r="J3" s="78"/>
      <c r="K3" s="80"/>
    </row>
    <row r="4" spans="1:11" s="31" customFormat="1" ht="15" customHeight="1">
      <c r="A4" s="12"/>
      <c r="B4" s="77"/>
      <c r="C4" s="45">
        <v>2018</v>
      </c>
      <c r="D4" s="45">
        <v>2017</v>
      </c>
      <c r="E4" s="45">
        <v>2016</v>
      </c>
      <c r="F4" s="45"/>
      <c r="G4" s="45"/>
      <c r="H4" s="79"/>
      <c r="I4" s="45">
        <v>2018</v>
      </c>
      <c r="J4" s="45">
        <v>2017</v>
      </c>
      <c r="K4" s="46">
        <v>2016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81">
        <v>28340015.58</v>
      </c>
      <c r="D8" s="7">
        <f>+VLOOKUP($A8,'110'!$A$5:$E$194,4,FALSE)</f>
        <v>56176010.66</v>
      </c>
      <c r="E8" s="7">
        <f>+VLOOKUP(A8,'110'!$A$5:$E$194,5,FALSE)</f>
        <v>63352466.43</v>
      </c>
      <c r="F8" s="3"/>
      <c r="G8" s="6">
        <v>2110</v>
      </c>
      <c r="H8" s="5" t="s">
        <v>51</v>
      </c>
      <c r="I8" s="82">
        <v>8677444.49</v>
      </c>
      <c r="J8" s="7">
        <f>+VLOOKUP($G8,'110'!$A$5:$E$194,4,FALSE)</f>
        <v>16022779.96</v>
      </c>
      <c r="K8" s="10">
        <f>+VLOOKUP(G8,'110'!$A$5:$E$194,5,FALSE)</f>
        <v>11201421.1</v>
      </c>
    </row>
    <row r="9" spans="1:11" ht="15">
      <c r="A9" s="6">
        <v>1120</v>
      </c>
      <c r="B9" s="36" t="s">
        <v>7</v>
      </c>
      <c r="C9" s="81">
        <v>7403774.68</v>
      </c>
      <c r="D9" s="7">
        <f>+VLOOKUP($A9,'110'!$A$5:$E$194,4,FALSE)</f>
        <v>6629369.96</v>
      </c>
      <c r="E9" s="7">
        <f>+VLOOKUP(A9,'110'!$A$5:$E$194,5,FALSE)</f>
        <v>8801267.39</v>
      </c>
      <c r="F9" s="7"/>
      <c r="G9" s="6">
        <v>2120</v>
      </c>
      <c r="H9" s="5" t="s">
        <v>96</v>
      </c>
      <c r="I9" s="82"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81">
        <v>19369919.86</v>
      </c>
      <c r="D10" s="7">
        <f>+VLOOKUP($A10,'110'!$A$5:$E$194,4,FALSE)</f>
        <v>15172254.24</v>
      </c>
      <c r="E10" s="7">
        <f>+VLOOKUP(A10,'110'!$A$5:$E$194,5,FALSE)</f>
        <v>13639720.61</v>
      </c>
      <c r="F10" s="7"/>
      <c r="G10" s="6">
        <v>2130</v>
      </c>
      <c r="H10" s="5" t="s">
        <v>59</v>
      </c>
      <c r="I10" s="82">
        <v>428666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22.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55113710.12</v>
      </c>
      <c r="D15" s="1">
        <f>+SUM(D8:D14)</f>
        <v>77977634.86</v>
      </c>
      <c r="E15" s="1">
        <f>+SUM(E8:E14)</f>
        <v>85793454.42999999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9106110.49</v>
      </c>
      <c r="J16" s="1">
        <f>+SUM(J8:J14)</f>
        <v>16022779.96</v>
      </c>
      <c r="K16" s="9">
        <f>+SUM(K8:K14)</f>
        <v>11201421.1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82">
        <v>295882647.98</v>
      </c>
      <c r="D20" s="7">
        <f>+VLOOKUP($A20,'110'!$A$5:$E$194,4,FALSE)</f>
        <v>244789791.78</v>
      </c>
      <c r="E20" s="7">
        <f>+VLOOKUP(A20,'110'!$A$5:$E$194,5,FALSE)</f>
        <v>224312636.24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82">
        <v>50240162.67</v>
      </c>
      <c r="D21" s="7">
        <f>+VLOOKUP($A21,'110'!$A$5:$E$194,4,FALSE)</f>
        <v>46157672.54</v>
      </c>
      <c r="E21" s="7">
        <f>+VLOOKUP(A21,'110'!$A$5:$E$194,5,FALSE)</f>
        <v>39548324.32</v>
      </c>
      <c r="F21" s="7"/>
      <c r="G21" s="6">
        <v>2230</v>
      </c>
      <c r="H21" s="5" t="s">
        <v>65</v>
      </c>
      <c r="I21" s="7">
        <f>+VLOOKUP($G21,'110'!$A$5:$E$194,3,FALSE)</f>
        <v>7409918</v>
      </c>
      <c r="J21" s="7">
        <f>+VLOOKUP($G21,'110'!$A$5:$E$194,4,FALSE)</f>
        <v>8144774</v>
      </c>
      <c r="K21" s="10">
        <f>+VLOOKUP(G21,'110'!$A$5:$E$194,5,FALSE)</f>
        <v>8879630</v>
      </c>
    </row>
    <row r="22" spans="1:11" ht="15">
      <c r="A22" s="6">
        <v>1250</v>
      </c>
      <c r="B22" s="36" t="s">
        <v>41</v>
      </c>
      <c r="C22" s="82">
        <v>2439879.99</v>
      </c>
      <c r="D22" s="7">
        <f>+VLOOKUP($A22,'110'!$A$5:$E$194,4,FALSE)</f>
        <v>1689879.99</v>
      </c>
      <c r="E22" s="7">
        <f>+VLOOKUP(A22,'110'!$A$5:$E$194,5,FALSE)</f>
        <v>971039.99</v>
      </c>
      <c r="F22" s="7"/>
      <c r="G22" s="6">
        <v>2240</v>
      </c>
      <c r="H22" s="5" t="s">
        <v>67</v>
      </c>
      <c r="I22" s="7">
        <f>+VLOOKUP($G22,'110'!$A$5:$E$194,3,FALSE)</f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22.5">
      <c r="A23" s="6">
        <v>1260</v>
      </c>
      <c r="B23" s="36" t="s">
        <v>44</v>
      </c>
      <c r="C23" s="82">
        <v>-27032339.83</v>
      </c>
      <c r="D23" s="7">
        <f>+VLOOKUP($A23,'110'!$A$5:$E$194,4,FALSE)</f>
        <v>-27033440.08</v>
      </c>
      <c r="E23" s="7">
        <f>+VLOOKUP(A23,'110'!$A$5:$E$194,5,FALSE)</f>
        <v>-18441732.44</v>
      </c>
      <c r="F23" s="7"/>
      <c r="G23" s="6">
        <v>2250</v>
      </c>
      <c r="H23" s="5" t="s">
        <v>105</v>
      </c>
      <c r="I23" s="7">
        <f>+VLOOKUP($G23,'110'!$A$5:$E$194,3,FALSE)</f>
        <v>8750</v>
      </c>
      <c r="J23" s="7">
        <f>+VLOOKUP($G23,'110'!$A$5:$E$194,4,FALSE)</f>
        <v>8750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7418668</v>
      </c>
      <c r="J25" s="1">
        <f>+SUM(J19:J24)</f>
        <v>8153524</v>
      </c>
      <c r="K25" s="9">
        <f>+SUM(K19:K24)</f>
        <v>8879630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321530350.81000006</v>
      </c>
      <c r="D27" s="1">
        <f>+SUM(D18:D26)</f>
        <v>265603904.23000002</v>
      </c>
      <c r="E27" s="1">
        <f>+SUM(E18:E26)</f>
        <v>246390268.11</v>
      </c>
      <c r="F27" s="7"/>
      <c r="G27" s="28"/>
      <c r="H27" s="2" t="s">
        <v>108</v>
      </c>
      <c r="I27" s="1">
        <f>+I16+I25</f>
        <v>16524778.49</v>
      </c>
      <c r="J27" s="1">
        <f>+J16+J25</f>
        <v>24176303.96</v>
      </c>
      <c r="K27" s="9">
        <f>+K16+K25</f>
        <v>20081051.1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376644060.93000007</v>
      </c>
      <c r="D29" s="1">
        <f>+D15+D27</f>
        <v>343581539.09000003</v>
      </c>
      <c r="E29" s="1">
        <f>+E15+E27</f>
        <v>332183722.54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">
        <f>+VLOOKUP($G32,'110'!$A$5:$E$194,3,FALSE)</f>
        <v>154274652.55</v>
      </c>
      <c r="J32" s="7">
        <f>+VLOOKUP($G32,'110'!$A$5:$E$194,4,FALSE)</f>
        <v>154274652.55</v>
      </c>
      <c r="K32" s="10">
        <f>+VLOOKUP(G32,'110'!$A$5:$E$194,5,FALSE)</f>
        <v>153504174.76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82">
        <v>4708077.53</v>
      </c>
      <c r="J33" s="7">
        <f>+VLOOKUP($G33,'110'!$A$5:$E$194,4,FALSE)</f>
        <v>4703587.54</v>
      </c>
      <c r="K33" s="10">
        <f>+VLOOKUP(G33,'110'!$A$5:$E$194,5,FALSE)</f>
        <v>3922974.6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82">
        <v>40771943.04</v>
      </c>
      <c r="J37" s="7">
        <f>+VLOOKUP($G37,'110'!$A$5:$E$194,4,FALSE)</f>
        <v>35679944.15</v>
      </c>
      <c r="K37" s="10">
        <f>+VLOOKUP(G37,'110'!$A$5:$E$194,5,FALSE)</f>
        <v>67130302.93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82">
        <v>160335546.5</v>
      </c>
      <c r="J38" s="7">
        <f>+VLOOKUP($G38,'110'!$A$5:$E$194,4,FALSE)</f>
        <v>124717988.07</v>
      </c>
      <c r="K38" s="10">
        <f>+VLOOKUP(G38,'110'!$A$5:$E$194,5,FALSE)</f>
        <v>87532424.94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82">
        <v>29062.82</v>
      </c>
      <c r="J39" s="7">
        <f>+VLOOKUP($G39,'110'!$A$5:$E$194,4,FALSE)</f>
        <v>29062.82</v>
      </c>
      <c r="K39" s="10">
        <f>+VLOOKUP(G39,'110'!$A$5:$E$194,5,FALSE)</f>
        <v>12794.21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2.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360119282.44</v>
      </c>
      <c r="J47" s="1">
        <f>+SUM(J32:J45)</f>
        <v>319405235.13</v>
      </c>
      <c r="K47" s="9">
        <f>+SUM(K32:K45)</f>
        <v>312102671.44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376644060.93</v>
      </c>
      <c r="J49" s="1">
        <f>+J47+J27</f>
        <v>343581539.09</v>
      </c>
      <c r="K49" s="9">
        <f>+K47+K27</f>
        <v>332183722.54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2018-02-07T16:33:14Z</cp:lastPrinted>
  <dcterms:created xsi:type="dcterms:W3CDTF">2015-12-02T20:49:23Z</dcterms:created>
  <dcterms:modified xsi:type="dcterms:W3CDTF">2018-07-24T01:18:02Z</dcterms:modified>
  <cp:category/>
  <cp:version/>
  <cp:contentType/>
  <cp:contentStatus/>
</cp:coreProperties>
</file>